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ent\OneDrive\Desktop\"/>
    </mc:Choice>
  </mc:AlternateContent>
  <xr:revisionPtr revIDLastSave="0" documentId="8_{DF939416-7FD6-4B76-9704-8BD22B79C977}" xr6:coauthVersionLast="46" xr6:coauthVersionMax="46" xr10:uidLastSave="{00000000-0000-0000-0000-000000000000}"/>
  <bookViews>
    <workbookView xWindow="-108" yWindow="-108" windowWidth="23256" windowHeight="12576" xr2:uid="{79C2B97F-10A6-4E78-9113-BE26B0BA96E1}"/>
  </bookViews>
  <sheets>
    <sheet name="Rating tool" sheetId="1" r:id="rId1"/>
    <sheet name="Weighting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4" i="1" l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X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E4" i="1" l="1"/>
  <c r="G4" i="1"/>
  <c r="I4" i="1"/>
  <c r="K4" i="1"/>
  <c r="M4" i="1"/>
  <c r="O4" i="1"/>
  <c r="Q4" i="1"/>
  <c r="S4" i="1"/>
  <c r="U4" i="1"/>
  <c r="E5" i="1"/>
  <c r="G5" i="1"/>
  <c r="I5" i="1"/>
  <c r="K5" i="1"/>
  <c r="M5" i="1"/>
  <c r="O5" i="1"/>
  <c r="Q5" i="1"/>
  <c r="S5" i="1"/>
  <c r="U5" i="1"/>
  <c r="E6" i="1"/>
  <c r="G6" i="1"/>
  <c r="I6" i="1"/>
  <c r="K6" i="1"/>
  <c r="M6" i="1"/>
  <c r="O6" i="1"/>
  <c r="Q6" i="1"/>
  <c r="S6" i="1"/>
  <c r="U6" i="1"/>
  <c r="E7" i="1"/>
  <c r="G7" i="1"/>
  <c r="I7" i="1"/>
  <c r="K7" i="1"/>
  <c r="M7" i="1"/>
  <c r="O7" i="1"/>
  <c r="Q7" i="1"/>
  <c r="S7" i="1"/>
  <c r="U7" i="1"/>
  <c r="E8" i="1"/>
  <c r="G8" i="1"/>
  <c r="I8" i="1"/>
  <c r="K8" i="1"/>
  <c r="M8" i="1"/>
  <c r="O8" i="1"/>
  <c r="Q8" i="1"/>
  <c r="S8" i="1"/>
  <c r="U8" i="1"/>
  <c r="E9" i="1"/>
  <c r="G9" i="1"/>
  <c r="I9" i="1"/>
  <c r="K9" i="1"/>
  <c r="M9" i="1"/>
  <c r="O9" i="1"/>
  <c r="Q9" i="1"/>
  <c r="S9" i="1"/>
  <c r="U9" i="1"/>
  <c r="E10" i="1"/>
  <c r="G10" i="1"/>
  <c r="I10" i="1"/>
  <c r="K10" i="1"/>
  <c r="M10" i="1"/>
  <c r="O10" i="1"/>
  <c r="Q10" i="1"/>
  <c r="S10" i="1"/>
  <c r="U10" i="1"/>
  <c r="E11" i="1"/>
  <c r="G11" i="1"/>
  <c r="I11" i="1"/>
  <c r="K11" i="1"/>
  <c r="M11" i="1"/>
  <c r="O11" i="1"/>
  <c r="Q11" i="1"/>
  <c r="S11" i="1"/>
  <c r="U11" i="1"/>
  <c r="E12" i="1"/>
  <c r="G12" i="1"/>
  <c r="I12" i="1"/>
  <c r="K12" i="1"/>
  <c r="M12" i="1"/>
  <c r="O12" i="1"/>
  <c r="Q12" i="1"/>
  <c r="S12" i="1"/>
  <c r="U12" i="1"/>
  <c r="E13" i="1"/>
  <c r="G13" i="1"/>
  <c r="I13" i="1"/>
  <c r="K13" i="1"/>
  <c r="M13" i="1"/>
  <c r="O13" i="1"/>
  <c r="Q13" i="1"/>
  <c r="S13" i="1"/>
  <c r="U13" i="1"/>
  <c r="E14" i="1"/>
  <c r="G14" i="1"/>
  <c r="I14" i="1"/>
  <c r="K14" i="1"/>
  <c r="M14" i="1"/>
  <c r="O14" i="1"/>
  <c r="Q14" i="1"/>
  <c r="S14" i="1"/>
  <c r="U14" i="1"/>
  <c r="E15" i="1"/>
  <c r="G15" i="1"/>
  <c r="I15" i="1"/>
  <c r="K15" i="1"/>
  <c r="M15" i="1"/>
  <c r="O15" i="1"/>
  <c r="Q15" i="1"/>
  <c r="S15" i="1"/>
  <c r="U15" i="1"/>
  <c r="E16" i="1"/>
  <c r="G16" i="1"/>
  <c r="I16" i="1"/>
  <c r="K16" i="1"/>
  <c r="M16" i="1"/>
  <c r="O16" i="1"/>
  <c r="Q16" i="1"/>
  <c r="S16" i="1"/>
  <c r="U16" i="1"/>
  <c r="E17" i="1"/>
  <c r="G17" i="1"/>
  <c r="I17" i="1"/>
  <c r="K17" i="1"/>
  <c r="M17" i="1"/>
  <c r="O17" i="1"/>
  <c r="Q17" i="1"/>
  <c r="S17" i="1"/>
  <c r="U17" i="1"/>
  <c r="E18" i="1"/>
  <c r="G18" i="1"/>
  <c r="I18" i="1"/>
  <c r="K18" i="1"/>
  <c r="M18" i="1"/>
  <c r="O18" i="1"/>
  <c r="Q18" i="1"/>
  <c r="S18" i="1"/>
  <c r="U18" i="1"/>
  <c r="E19" i="1"/>
  <c r="G19" i="1"/>
  <c r="I19" i="1"/>
  <c r="K19" i="1"/>
  <c r="M19" i="1"/>
  <c r="O19" i="1"/>
  <c r="Q19" i="1"/>
  <c r="S19" i="1"/>
  <c r="U19" i="1"/>
  <c r="E20" i="1"/>
  <c r="G20" i="1"/>
  <c r="I20" i="1"/>
  <c r="K20" i="1"/>
  <c r="M20" i="1"/>
  <c r="O20" i="1"/>
  <c r="Q20" i="1"/>
  <c r="S20" i="1"/>
  <c r="U20" i="1"/>
  <c r="E21" i="1"/>
  <c r="G21" i="1"/>
  <c r="I21" i="1"/>
  <c r="K21" i="1"/>
  <c r="M21" i="1"/>
  <c r="O21" i="1"/>
  <c r="Q21" i="1"/>
  <c r="S21" i="1"/>
  <c r="U21" i="1"/>
  <c r="E22" i="1"/>
  <c r="G22" i="1"/>
  <c r="I22" i="1"/>
  <c r="K22" i="1"/>
  <c r="M22" i="1"/>
  <c r="O22" i="1"/>
  <c r="Q22" i="1"/>
  <c r="S22" i="1"/>
  <c r="U22" i="1"/>
  <c r="E23" i="1"/>
  <c r="G23" i="1"/>
  <c r="I23" i="1"/>
  <c r="K23" i="1"/>
  <c r="M23" i="1"/>
  <c r="O23" i="1"/>
  <c r="Q23" i="1"/>
  <c r="S23" i="1"/>
  <c r="U23" i="1"/>
  <c r="E24" i="1"/>
  <c r="G24" i="1"/>
  <c r="I24" i="1"/>
  <c r="K24" i="1"/>
  <c r="M24" i="1"/>
  <c r="O24" i="1"/>
  <c r="Q24" i="1"/>
  <c r="S24" i="1"/>
  <c r="U24" i="1"/>
  <c r="E25" i="1"/>
  <c r="G25" i="1"/>
  <c r="I25" i="1"/>
  <c r="K25" i="1"/>
  <c r="M25" i="1"/>
  <c r="O25" i="1"/>
  <c r="Q25" i="1"/>
  <c r="S25" i="1"/>
  <c r="U25" i="1"/>
  <c r="E26" i="1"/>
  <c r="G26" i="1"/>
  <c r="I26" i="1"/>
  <c r="K26" i="1"/>
  <c r="M26" i="1"/>
  <c r="O26" i="1"/>
  <c r="Q26" i="1"/>
  <c r="S26" i="1"/>
  <c r="U26" i="1"/>
  <c r="E27" i="1"/>
  <c r="G27" i="1"/>
  <c r="I27" i="1"/>
  <c r="K27" i="1"/>
  <c r="M27" i="1"/>
  <c r="O27" i="1"/>
  <c r="Q27" i="1"/>
  <c r="S27" i="1"/>
  <c r="U27" i="1"/>
  <c r="E28" i="1"/>
  <c r="G28" i="1"/>
  <c r="I28" i="1"/>
  <c r="K28" i="1"/>
  <c r="M28" i="1"/>
  <c r="O28" i="1"/>
  <c r="Q28" i="1"/>
  <c r="S28" i="1"/>
  <c r="U28" i="1"/>
  <c r="E29" i="1"/>
  <c r="G29" i="1"/>
  <c r="I29" i="1"/>
  <c r="K29" i="1"/>
  <c r="M29" i="1"/>
  <c r="O29" i="1"/>
  <c r="Q29" i="1"/>
  <c r="S29" i="1"/>
  <c r="U29" i="1"/>
  <c r="E30" i="1"/>
  <c r="G30" i="1"/>
  <c r="I30" i="1"/>
  <c r="K30" i="1"/>
  <c r="M30" i="1"/>
  <c r="O30" i="1"/>
  <c r="Q30" i="1"/>
  <c r="S30" i="1"/>
  <c r="U30" i="1"/>
  <c r="E31" i="1"/>
  <c r="G31" i="1"/>
  <c r="I31" i="1"/>
  <c r="K31" i="1"/>
  <c r="M31" i="1"/>
  <c r="O31" i="1"/>
  <c r="Q31" i="1"/>
  <c r="S31" i="1"/>
  <c r="U31" i="1"/>
  <c r="E32" i="1"/>
  <c r="G32" i="1"/>
  <c r="I32" i="1"/>
  <c r="K32" i="1"/>
  <c r="M32" i="1"/>
  <c r="O32" i="1"/>
  <c r="Q32" i="1"/>
  <c r="S32" i="1"/>
  <c r="U32" i="1"/>
  <c r="E33" i="1"/>
  <c r="G33" i="1"/>
  <c r="I33" i="1"/>
  <c r="K33" i="1"/>
  <c r="M33" i="1"/>
  <c r="O33" i="1"/>
  <c r="Q33" i="1"/>
  <c r="S33" i="1"/>
  <c r="U33" i="1"/>
  <c r="E34" i="1"/>
  <c r="G34" i="1"/>
  <c r="I34" i="1"/>
  <c r="K34" i="1"/>
  <c r="M34" i="1"/>
  <c r="O34" i="1"/>
  <c r="Q34" i="1"/>
  <c r="S34" i="1"/>
  <c r="U34" i="1"/>
  <c r="E35" i="1"/>
  <c r="G35" i="1"/>
  <c r="I35" i="1"/>
  <c r="K35" i="1"/>
  <c r="M35" i="1"/>
  <c r="O35" i="1"/>
  <c r="Q35" i="1"/>
  <c r="S35" i="1"/>
  <c r="U35" i="1"/>
  <c r="E36" i="1"/>
  <c r="G36" i="1"/>
  <c r="I36" i="1"/>
  <c r="K36" i="1"/>
  <c r="M36" i="1"/>
  <c r="O36" i="1"/>
  <c r="Q36" i="1"/>
  <c r="S36" i="1"/>
  <c r="U36" i="1"/>
  <c r="E37" i="1"/>
  <c r="G37" i="1"/>
  <c r="I37" i="1"/>
  <c r="K37" i="1"/>
  <c r="M37" i="1"/>
  <c r="O37" i="1"/>
  <c r="Q37" i="1"/>
  <c r="S37" i="1"/>
  <c r="U37" i="1"/>
  <c r="E38" i="1"/>
  <c r="G38" i="1"/>
  <c r="I38" i="1"/>
  <c r="K38" i="1"/>
  <c r="M38" i="1"/>
  <c r="O38" i="1"/>
  <c r="Q38" i="1"/>
  <c r="S38" i="1"/>
  <c r="U38" i="1"/>
  <c r="E39" i="1"/>
  <c r="G39" i="1"/>
  <c r="I39" i="1"/>
  <c r="K39" i="1"/>
  <c r="M39" i="1"/>
  <c r="O39" i="1"/>
  <c r="Q39" i="1"/>
  <c r="S39" i="1"/>
  <c r="U39" i="1"/>
  <c r="E40" i="1"/>
  <c r="G40" i="1"/>
  <c r="I40" i="1"/>
  <c r="K40" i="1"/>
  <c r="M40" i="1"/>
  <c r="O40" i="1"/>
  <c r="Q40" i="1"/>
  <c r="S40" i="1"/>
  <c r="U40" i="1"/>
  <c r="E41" i="1"/>
  <c r="G41" i="1"/>
  <c r="I41" i="1"/>
  <c r="K41" i="1"/>
  <c r="M41" i="1"/>
  <c r="O41" i="1"/>
  <c r="Q41" i="1"/>
  <c r="S41" i="1"/>
  <c r="U41" i="1"/>
  <c r="E42" i="1"/>
  <c r="G42" i="1"/>
  <c r="I42" i="1"/>
  <c r="K42" i="1"/>
  <c r="M42" i="1"/>
  <c r="O42" i="1"/>
  <c r="Q42" i="1"/>
  <c r="S42" i="1"/>
  <c r="U42" i="1"/>
  <c r="E43" i="1"/>
  <c r="G43" i="1"/>
  <c r="I43" i="1"/>
  <c r="K43" i="1"/>
  <c r="M43" i="1"/>
  <c r="O43" i="1"/>
  <c r="Q43" i="1"/>
  <c r="S43" i="1"/>
  <c r="U43" i="1"/>
  <c r="E44" i="1"/>
  <c r="G44" i="1"/>
  <c r="I44" i="1"/>
  <c r="K44" i="1"/>
  <c r="M44" i="1"/>
  <c r="O44" i="1"/>
  <c r="Q44" i="1"/>
  <c r="S44" i="1"/>
  <c r="U44" i="1"/>
  <c r="E45" i="1"/>
  <c r="G45" i="1"/>
  <c r="I45" i="1"/>
  <c r="K45" i="1"/>
  <c r="M45" i="1"/>
  <c r="O45" i="1"/>
  <c r="Q45" i="1"/>
  <c r="S45" i="1"/>
  <c r="U45" i="1"/>
  <c r="E46" i="1"/>
  <c r="G46" i="1"/>
  <c r="I46" i="1"/>
  <c r="K46" i="1"/>
  <c r="M46" i="1"/>
  <c r="O46" i="1"/>
  <c r="Q46" i="1"/>
  <c r="S46" i="1"/>
  <c r="U46" i="1"/>
  <c r="E47" i="1"/>
  <c r="G47" i="1"/>
  <c r="I47" i="1"/>
  <c r="K47" i="1"/>
  <c r="M47" i="1"/>
  <c r="O47" i="1"/>
  <c r="Q47" i="1"/>
  <c r="S47" i="1"/>
  <c r="U47" i="1"/>
  <c r="E48" i="1"/>
  <c r="G48" i="1"/>
  <c r="I48" i="1"/>
  <c r="K48" i="1"/>
  <c r="M48" i="1"/>
  <c r="O48" i="1"/>
  <c r="Q48" i="1"/>
  <c r="S48" i="1"/>
  <c r="U48" i="1"/>
  <c r="E49" i="1"/>
  <c r="G49" i="1"/>
  <c r="I49" i="1"/>
  <c r="K49" i="1"/>
  <c r="M49" i="1"/>
  <c r="O49" i="1"/>
  <c r="Q49" i="1"/>
  <c r="S49" i="1"/>
  <c r="U49" i="1"/>
  <c r="E50" i="1"/>
  <c r="G50" i="1"/>
  <c r="I50" i="1"/>
  <c r="K50" i="1"/>
  <c r="M50" i="1"/>
  <c r="O50" i="1"/>
  <c r="Q50" i="1"/>
  <c r="S50" i="1"/>
  <c r="U50" i="1"/>
  <c r="E51" i="1"/>
  <c r="G51" i="1"/>
  <c r="I51" i="1"/>
  <c r="K51" i="1"/>
  <c r="M51" i="1"/>
  <c r="O51" i="1"/>
  <c r="Q51" i="1"/>
  <c r="S51" i="1"/>
  <c r="U51" i="1"/>
  <c r="E52" i="1"/>
  <c r="G52" i="1"/>
  <c r="I52" i="1"/>
  <c r="K52" i="1"/>
  <c r="M52" i="1"/>
  <c r="O52" i="1"/>
  <c r="Q52" i="1"/>
  <c r="S52" i="1"/>
  <c r="U52" i="1"/>
  <c r="E53" i="1"/>
  <c r="G53" i="1"/>
  <c r="I53" i="1"/>
  <c r="K53" i="1"/>
  <c r="M53" i="1"/>
  <c r="O53" i="1"/>
  <c r="Q53" i="1"/>
  <c r="S53" i="1"/>
  <c r="U53" i="1"/>
  <c r="E54" i="1"/>
  <c r="G54" i="1"/>
  <c r="I54" i="1"/>
  <c r="K54" i="1"/>
  <c r="M54" i="1"/>
  <c r="O54" i="1"/>
  <c r="Q54" i="1"/>
  <c r="S54" i="1"/>
  <c r="U54" i="1"/>
  <c r="E55" i="1"/>
  <c r="G55" i="1"/>
  <c r="I55" i="1"/>
  <c r="K55" i="1"/>
  <c r="M55" i="1"/>
  <c r="O55" i="1"/>
  <c r="Q55" i="1"/>
  <c r="S55" i="1"/>
  <c r="U55" i="1"/>
  <c r="E56" i="1"/>
  <c r="G56" i="1"/>
  <c r="I56" i="1"/>
  <c r="K56" i="1"/>
  <c r="M56" i="1"/>
  <c r="O56" i="1"/>
  <c r="Q56" i="1"/>
  <c r="S56" i="1"/>
  <c r="U56" i="1"/>
  <c r="E57" i="1"/>
  <c r="G57" i="1"/>
  <c r="I57" i="1"/>
  <c r="K57" i="1"/>
  <c r="M57" i="1"/>
  <c r="O57" i="1"/>
  <c r="Q57" i="1"/>
  <c r="S57" i="1"/>
  <c r="U57" i="1"/>
  <c r="E58" i="1"/>
  <c r="G58" i="1"/>
  <c r="I58" i="1"/>
  <c r="K58" i="1"/>
  <c r="M58" i="1"/>
  <c r="O58" i="1"/>
  <c r="Q58" i="1"/>
  <c r="S58" i="1"/>
  <c r="U58" i="1"/>
  <c r="E59" i="1"/>
  <c r="G59" i="1"/>
  <c r="I59" i="1"/>
  <c r="K59" i="1"/>
  <c r="M59" i="1"/>
  <c r="O59" i="1"/>
  <c r="Q59" i="1"/>
  <c r="S59" i="1"/>
  <c r="U59" i="1"/>
  <c r="E60" i="1"/>
  <c r="G60" i="1"/>
  <c r="I60" i="1"/>
  <c r="K60" i="1"/>
  <c r="M60" i="1"/>
  <c r="O60" i="1"/>
  <c r="Q60" i="1"/>
  <c r="S60" i="1"/>
  <c r="U60" i="1"/>
  <c r="E61" i="1"/>
  <c r="G61" i="1"/>
  <c r="I61" i="1"/>
  <c r="K61" i="1"/>
  <c r="M61" i="1"/>
  <c r="O61" i="1"/>
  <c r="Q61" i="1"/>
  <c r="S61" i="1"/>
  <c r="U61" i="1"/>
  <c r="E62" i="1"/>
  <c r="G62" i="1"/>
  <c r="I62" i="1"/>
  <c r="K62" i="1"/>
  <c r="M62" i="1"/>
  <c r="O62" i="1"/>
  <c r="Q62" i="1"/>
  <c r="S62" i="1"/>
  <c r="U62" i="1"/>
  <c r="E63" i="1"/>
  <c r="G63" i="1"/>
  <c r="I63" i="1"/>
  <c r="K63" i="1"/>
  <c r="M63" i="1"/>
  <c r="O63" i="1"/>
  <c r="Q63" i="1"/>
  <c r="S63" i="1"/>
  <c r="U63" i="1"/>
  <c r="E64" i="1"/>
  <c r="G64" i="1"/>
  <c r="I64" i="1"/>
  <c r="K64" i="1"/>
  <c r="M64" i="1"/>
  <c r="O64" i="1"/>
  <c r="Q64" i="1"/>
  <c r="S64" i="1"/>
  <c r="U64" i="1"/>
  <c r="E65" i="1"/>
  <c r="G65" i="1"/>
  <c r="I65" i="1"/>
  <c r="K65" i="1"/>
  <c r="M65" i="1"/>
  <c r="O65" i="1"/>
  <c r="Q65" i="1"/>
  <c r="S65" i="1"/>
  <c r="U65" i="1"/>
  <c r="E66" i="1"/>
  <c r="G66" i="1"/>
  <c r="I66" i="1"/>
  <c r="K66" i="1"/>
  <c r="M66" i="1"/>
  <c r="O66" i="1"/>
  <c r="Q66" i="1"/>
  <c r="S66" i="1"/>
  <c r="U66" i="1"/>
  <c r="E67" i="1"/>
  <c r="G67" i="1"/>
  <c r="I67" i="1"/>
  <c r="K67" i="1"/>
  <c r="M67" i="1"/>
  <c r="O67" i="1"/>
  <c r="Q67" i="1"/>
  <c r="S67" i="1"/>
  <c r="U67" i="1"/>
  <c r="E68" i="1"/>
  <c r="G68" i="1"/>
  <c r="I68" i="1"/>
  <c r="K68" i="1"/>
  <c r="M68" i="1"/>
  <c r="O68" i="1"/>
  <c r="Q68" i="1"/>
  <c r="S68" i="1"/>
  <c r="U68" i="1"/>
  <c r="E69" i="1"/>
  <c r="G69" i="1"/>
  <c r="I69" i="1"/>
  <c r="K69" i="1"/>
  <c r="M69" i="1"/>
  <c r="O69" i="1"/>
  <c r="Q69" i="1"/>
  <c r="S69" i="1"/>
  <c r="U69" i="1"/>
  <c r="E70" i="1"/>
  <c r="G70" i="1"/>
  <c r="I70" i="1"/>
  <c r="K70" i="1"/>
  <c r="M70" i="1"/>
  <c r="O70" i="1"/>
  <c r="Q70" i="1"/>
  <c r="S70" i="1"/>
  <c r="U70" i="1"/>
  <c r="E71" i="1"/>
  <c r="G71" i="1"/>
  <c r="I71" i="1"/>
  <c r="K71" i="1"/>
  <c r="M71" i="1"/>
  <c r="O71" i="1"/>
  <c r="Q71" i="1"/>
  <c r="S71" i="1"/>
  <c r="U71" i="1"/>
  <c r="E72" i="1"/>
  <c r="G72" i="1"/>
  <c r="I72" i="1"/>
  <c r="K72" i="1"/>
  <c r="M72" i="1"/>
  <c r="O72" i="1"/>
  <c r="Q72" i="1"/>
  <c r="S72" i="1"/>
  <c r="U72" i="1"/>
  <c r="E73" i="1"/>
  <c r="G73" i="1"/>
  <c r="I73" i="1"/>
  <c r="K73" i="1"/>
  <c r="M73" i="1"/>
  <c r="O73" i="1"/>
  <c r="Q73" i="1"/>
  <c r="S73" i="1"/>
  <c r="U73" i="1"/>
  <c r="E74" i="1"/>
  <c r="G74" i="1"/>
  <c r="I74" i="1"/>
  <c r="K74" i="1"/>
  <c r="M74" i="1"/>
  <c r="O74" i="1"/>
  <c r="Q74" i="1"/>
  <c r="S74" i="1"/>
  <c r="U74" i="1"/>
  <c r="E75" i="1"/>
  <c r="G75" i="1"/>
  <c r="I75" i="1"/>
  <c r="K75" i="1"/>
  <c r="M75" i="1"/>
  <c r="O75" i="1"/>
  <c r="Q75" i="1"/>
  <c r="S75" i="1"/>
  <c r="U75" i="1"/>
  <c r="E76" i="1"/>
  <c r="G76" i="1"/>
  <c r="I76" i="1"/>
  <c r="K76" i="1"/>
  <c r="M76" i="1"/>
  <c r="O76" i="1"/>
  <c r="Q76" i="1"/>
  <c r="S76" i="1"/>
  <c r="U76" i="1"/>
  <c r="E77" i="1"/>
  <c r="G77" i="1"/>
  <c r="I77" i="1"/>
  <c r="K77" i="1"/>
  <c r="M77" i="1"/>
  <c r="O77" i="1"/>
  <c r="Q77" i="1"/>
  <c r="S77" i="1"/>
  <c r="U77" i="1"/>
  <c r="E78" i="1"/>
  <c r="G78" i="1"/>
  <c r="I78" i="1"/>
  <c r="K78" i="1"/>
  <c r="M78" i="1"/>
  <c r="O78" i="1"/>
  <c r="Q78" i="1"/>
  <c r="S78" i="1"/>
  <c r="U78" i="1"/>
  <c r="E79" i="1"/>
  <c r="G79" i="1"/>
  <c r="I79" i="1"/>
  <c r="K79" i="1"/>
  <c r="M79" i="1"/>
  <c r="O79" i="1"/>
  <c r="Q79" i="1"/>
  <c r="S79" i="1"/>
  <c r="U79" i="1"/>
  <c r="E80" i="1"/>
  <c r="G80" i="1"/>
  <c r="I80" i="1"/>
  <c r="K80" i="1"/>
  <c r="M80" i="1"/>
  <c r="O80" i="1"/>
  <c r="Q80" i="1"/>
  <c r="S80" i="1"/>
  <c r="U80" i="1"/>
  <c r="E81" i="1"/>
  <c r="G81" i="1"/>
  <c r="I81" i="1"/>
  <c r="K81" i="1"/>
  <c r="M81" i="1"/>
  <c r="O81" i="1"/>
  <c r="Q81" i="1"/>
  <c r="S81" i="1"/>
  <c r="U81" i="1"/>
  <c r="E82" i="1"/>
  <c r="G82" i="1"/>
  <c r="I82" i="1"/>
  <c r="K82" i="1"/>
  <c r="M82" i="1"/>
  <c r="O82" i="1"/>
  <c r="Q82" i="1"/>
  <c r="S82" i="1"/>
  <c r="U82" i="1"/>
  <c r="E83" i="1"/>
  <c r="G83" i="1"/>
  <c r="I83" i="1"/>
  <c r="K83" i="1"/>
  <c r="M83" i="1"/>
  <c r="O83" i="1"/>
  <c r="Q83" i="1"/>
  <c r="S83" i="1"/>
  <c r="U83" i="1"/>
  <c r="E84" i="1"/>
  <c r="G84" i="1"/>
  <c r="I84" i="1"/>
  <c r="K84" i="1"/>
  <c r="M84" i="1"/>
  <c r="O84" i="1"/>
  <c r="Q84" i="1"/>
  <c r="S84" i="1"/>
  <c r="U84" i="1"/>
  <c r="E85" i="1"/>
  <c r="G85" i="1"/>
  <c r="I85" i="1"/>
  <c r="K85" i="1"/>
  <c r="M85" i="1"/>
  <c r="O85" i="1"/>
  <c r="Q85" i="1"/>
  <c r="S85" i="1"/>
  <c r="U85" i="1"/>
  <c r="E86" i="1"/>
  <c r="G86" i="1"/>
  <c r="I86" i="1"/>
  <c r="K86" i="1"/>
  <c r="M86" i="1"/>
  <c r="O86" i="1"/>
  <c r="Q86" i="1"/>
  <c r="S86" i="1"/>
  <c r="U86" i="1"/>
  <c r="E87" i="1"/>
  <c r="G87" i="1"/>
  <c r="I87" i="1"/>
  <c r="K87" i="1"/>
  <c r="M87" i="1"/>
  <c r="O87" i="1"/>
  <c r="Q87" i="1"/>
  <c r="S87" i="1"/>
  <c r="U87" i="1"/>
  <c r="E88" i="1"/>
  <c r="G88" i="1"/>
  <c r="I88" i="1"/>
  <c r="K88" i="1"/>
  <c r="M88" i="1"/>
  <c r="O88" i="1"/>
  <c r="Q88" i="1"/>
  <c r="S88" i="1"/>
  <c r="U88" i="1"/>
  <c r="E89" i="1"/>
  <c r="G89" i="1"/>
  <c r="I89" i="1"/>
  <c r="K89" i="1"/>
  <c r="M89" i="1"/>
  <c r="O89" i="1"/>
  <c r="Q89" i="1"/>
  <c r="S89" i="1"/>
  <c r="U89" i="1"/>
  <c r="E90" i="1"/>
  <c r="G90" i="1"/>
  <c r="I90" i="1"/>
  <c r="K90" i="1"/>
  <c r="M90" i="1"/>
  <c r="O90" i="1"/>
  <c r="Q90" i="1"/>
  <c r="S90" i="1"/>
  <c r="U90" i="1"/>
  <c r="E91" i="1"/>
  <c r="G91" i="1"/>
  <c r="I91" i="1"/>
  <c r="K91" i="1"/>
  <c r="M91" i="1"/>
  <c r="O91" i="1"/>
  <c r="Q91" i="1"/>
  <c r="S91" i="1"/>
  <c r="U91" i="1"/>
  <c r="E92" i="1"/>
  <c r="G92" i="1"/>
  <c r="I92" i="1"/>
  <c r="K92" i="1"/>
  <c r="M92" i="1"/>
  <c r="O92" i="1"/>
  <c r="Q92" i="1"/>
  <c r="S92" i="1"/>
  <c r="U92" i="1"/>
  <c r="E93" i="1"/>
  <c r="G93" i="1"/>
  <c r="I93" i="1"/>
  <c r="K93" i="1"/>
  <c r="M93" i="1"/>
  <c r="O93" i="1"/>
  <c r="Q93" i="1"/>
  <c r="S93" i="1"/>
  <c r="U93" i="1"/>
  <c r="E94" i="1"/>
  <c r="G94" i="1"/>
  <c r="I94" i="1"/>
  <c r="K94" i="1"/>
  <c r="M94" i="1"/>
  <c r="O94" i="1"/>
  <c r="Q94" i="1"/>
  <c r="S94" i="1"/>
  <c r="U94" i="1"/>
  <c r="E95" i="1"/>
  <c r="G95" i="1"/>
  <c r="I95" i="1"/>
  <c r="K95" i="1"/>
  <c r="M95" i="1"/>
  <c r="O95" i="1"/>
  <c r="Q95" i="1"/>
  <c r="S95" i="1"/>
  <c r="U95" i="1"/>
  <c r="E96" i="1"/>
  <c r="G96" i="1"/>
  <c r="I96" i="1"/>
  <c r="K96" i="1"/>
  <c r="M96" i="1"/>
  <c r="O96" i="1"/>
  <c r="Q96" i="1"/>
  <c r="S96" i="1"/>
  <c r="U96" i="1"/>
  <c r="E97" i="1"/>
  <c r="G97" i="1"/>
  <c r="I97" i="1"/>
  <c r="K97" i="1"/>
  <c r="M97" i="1"/>
  <c r="O97" i="1"/>
  <c r="Q97" i="1"/>
  <c r="S97" i="1"/>
  <c r="U97" i="1"/>
  <c r="E98" i="1"/>
  <c r="G98" i="1"/>
  <c r="I98" i="1"/>
  <c r="K98" i="1"/>
  <c r="M98" i="1"/>
  <c r="O98" i="1"/>
  <c r="Q98" i="1"/>
  <c r="S98" i="1"/>
  <c r="U98" i="1"/>
  <c r="E99" i="1"/>
  <c r="G99" i="1"/>
  <c r="I99" i="1"/>
  <c r="K99" i="1"/>
  <c r="M99" i="1"/>
  <c r="O99" i="1"/>
  <c r="Q99" i="1"/>
  <c r="S99" i="1"/>
  <c r="U99" i="1"/>
  <c r="E100" i="1"/>
  <c r="G100" i="1"/>
  <c r="I100" i="1"/>
  <c r="K100" i="1"/>
  <c r="M100" i="1"/>
  <c r="O100" i="1"/>
  <c r="Q100" i="1"/>
  <c r="S100" i="1"/>
  <c r="U100" i="1"/>
  <c r="E101" i="1"/>
  <c r="G101" i="1"/>
  <c r="I101" i="1"/>
  <c r="K101" i="1"/>
  <c r="M101" i="1"/>
  <c r="O101" i="1"/>
  <c r="Q101" i="1"/>
  <c r="S101" i="1"/>
  <c r="U101" i="1"/>
  <c r="E102" i="1"/>
  <c r="G102" i="1"/>
  <c r="I102" i="1"/>
  <c r="K102" i="1"/>
  <c r="M102" i="1"/>
  <c r="O102" i="1"/>
  <c r="Q102" i="1"/>
  <c r="S102" i="1"/>
  <c r="U102" i="1"/>
  <c r="E103" i="1"/>
  <c r="G103" i="1"/>
  <c r="I103" i="1"/>
  <c r="K103" i="1"/>
  <c r="M103" i="1"/>
  <c r="O103" i="1"/>
  <c r="Q103" i="1"/>
  <c r="S103" i="1"/>
  <c r="U103" i="1"/>
  <c r="E104" i="1"/>
  <c r="G104" i="1"/>
  <c r="I104" i="1"/>
  <c r="K104" i="1"/>
  <c r="M104" i="1"/>
  <c r="O104" i="1"/>
  <c r="Q104" i="1"/>
  <c r="S104" i="1"/>
  <c r="U104" i="1"/>
  <c r="E105" i="1"/>
  <c r="G105" i="1"/>
  <c r="I105" i="1"/>
  <c r="K105" i="1"/>
  <c r="M105" i="1"/>
  <c r="O105" i="1"/>
  <c r="Q105" i="1"/>
  <c r="S105" i="1"/>
  <c r="U105" i="1"/>
  <c r="E106" i="1"/>
  <c r="G106" i="1"/>
  <c r="I106" i="1"/>
  <c r="K106" i="1"/>
  <c r="M106" i="1"/>
  <c r="O106" i="1"/>
  <c r="Q106" i="1"/>
  <c r="S106" i="1"/>
  <c r="U106" i="1"/>
  <c r="E107" i="1"/>
  <c r="G107" i="1"/>
  <c r="I107" i="1"/>
  <c r="K107" i="1"/>
  <c r="M107" i="1"/>
  <c r="O107" i="1"/>
  <c r="Q107" i="1"/>
  <c r="S107" i="1"/>
  <c r="U107" i="1"/>
  <c r="E108" i="1"/>
  <c r="G108" i="1"/>
  <c r="I108" i="1"/>
  <c r="K108" i="1"/>
  <c r="M108" i="1"/>
  <c r="O108" i="1"/>
  <c r="Q108" i="1"/>
  <c r="S108" i="1"/>
  <c r="U108" i="1"/>
  <c r="E109" i="1"/>
  <c r="G109" i="1"/>
  <c r="I109" i="1"/>
  <c r="K109" i="1"/>
  <c r="M109" i="1"/>
  <c r="O109" i="1"/>
  <c r="Q109" i="1"/>
  <c r="S109" i="1"/>
  <c r="U109" i="1"/>
  <c r="E110" i="1"/>
  <c r="G110" i="1"/>
  <c r="I110" i="1"/>
  <c r="K110" i="1"/>
  <c r="M110" i="1"/>
  <c r="O110" i="1"/>
  <c r="Q110" i="1"/>
  <c r="S110" i="1"/>
  <c r="U110" i="1"/>
  <c r="E111" i="1"/>
  <c r="G111" i="1"/>
  <c r="I111" i="1"/>
  <c r="K111" i="1"/>
  <c r="M111" i="1"/>
  <c r="O111" i="1"/>
  <c r="Q111" i="1"/>
  <c r="S111" i="1"/>
  <c r="U111" i="1"/>
  <c r="E112" i="1"/>
  <c r="G112" i="1"/>
  <c r="I112" i="1"/>
  <c r="K112" i="1"/>
  <c r="M112" i="1"/>
  <c r="O112" i="1"/>
  <c r="Q112" i="1"/>
  <c r="S112" i="1"/>
  <c r="U112" i="1"/>
  <c r="E113" i="1"/>
  <c r="G113" i="1"/>
  <c r="I113" i="1"/>
  <c r="K113" i="1"/>
  <c r="M113" i="1"/>
  <c r="O113" i="1"/>
  <c r="Q113" i="1"/>
  <c r="S113" i="1"/>
  <c r="U113" i="1"/>
  <c r="E114" i="1"/>
  <c r="G114" i="1"/>
  <c r="I114" i="1"/>
  <c r="K114" i="1"/>
  <c r="M114" i="1"/>
  <c r="O114" i="1"/>
  <c r="Q114" i="1"/>
  <c r="S114" i="1"/>
  <c r="U114" i="1"/>
  <c r="E115" i="1"/>
  <c r="G115" i="1"/>
  <c r="I115" i="1"/>
  <c r="K115" i="1"/>
  <c r="M115" i="1"/>
  <c r="O115" i="1"/>
  <c r="Q115" i="1"/>
  <c r="S115" i="1"/>
  <c r="U115" i="1"/>
  <c r="E116" i="1"/>
  <c r="G116" i="1"/>
  <c r="I116" i="1"/>
  <c r="K116" i="1"/>
  <c r="M116" i="1"/>
  <c r="O116" i="1"/>
  <c r="Q116" i="1"/>
  <c r="S116" i="1"/>
  <c r="U116" i="1"/>
  <c r="E117" i="1"/>
  <c r="G117" i="1"/>
  <c r="I117" i="1"/>
  <c r="K117" i="1"/>
  <c r="M117" i="1"/>
  <c r="O117" i="1"/>
  <c r="Q117" i="1"/>
  <c r="S117" i="1"/>
  <c r="U117" i="1"/>
  <c r="E118" i="1"/>
  <c r="G118" i="1"/>
  <c r="I118" i="1"/>
  <c r="K118" i="1"/>
  <c r="M118" i="1"/>
  <c r="O118" i="1"/>
  <c r="Q118" i="1"/>
  <c r="S118" i="1"/>
  <c r="U118" i="1"/>
  <c r="E119" i="1"/>
  <c r="G119" i="1"/>
  <c r="I119" i="1"/>
  <c r="K119" i="1"/>
  <c r="M119" i="1"/>
  <c r="O119" i="1"/>
  <c r="Q119" i="1"/>
  <c r="S119" i="1"/>
  <c r="U119" i="1"/>
  <c r="E120" i="1"/>
  <c r="G120" i="1"/>
  <c r="I120" i="1"/>
  <c r="K120" i="1"/>
  <c r="M120" i="1"/>
  <c r="O120" i="1"/>
  <c r="Q120" i="1"/>
  <c r="S120" i="1"/>
  <c r="U120" i="1"/>
  <c r="E121" i="1"/>
  <c r="G121" i="1"/>
  <c r="I121" i="1"/>
  <c r="K121" i="1"/>
  <c r="M121" i="1"/>
  <c r="O121" i="1"/>
  <c r="Q121" i="1"/>
  <c r="S121" i="1"/>
  <c r="U121" i="1"/>
  <c r="E122" i="1"/>
  <c r="G122" i="1"/>
  <c r="I122" i="1"/>
  <c r="K122" i="1"/>
  <c r="M122" i="1"/>
  <c r="O122" i="1"/>
  <c r="Q122" i="1"/>
  <c r="S122" i="1"/>
  <c r="U122" i="1"/>
  <c r="E123" i="1"/>
  <c r="G123" i="1"/>
  <c r="I123" i="1"/>
  <c r="K123" i="1"/>
  <c r="M123" i="1"/>
  <c r="O123" i="1"/>
  <c r="Q123" i="1"/>
  <c r="S123" i="1"/>
  <c r="U123" i="1"/>
  <c r="E124" i="1"/>
  <c r="G124" i="1"/>
  <c r="I124" i="1"/>
  <c r="K124" i="1"/>
  <c r="M124" i="1"/>
  <c r="O124" i="1"/>
  <c r="Q124" i="1"/>
  <c r="S124" i="1"/>
  <c r="U124" i="1"/>
  <c r="E125" i="1"/>
  <c r="G125" i="1"/>
  <c r="I125" i="1"/>
  <c r="K125" i="1"/>
  <c r="M125" i="1"/>
  <c r="O125" i="1"/>
  <c r="Q125" i="1"/>
  <c r="S125" i="1"/>
  <c r="U125" i="1"/>
  <c r="E126" i="1"/>
  <c r="G126" i="1"/>
  <c r="I126" i="1"/>
  <c r="K126" i="1"/>
  <c r="M126" i="1"/>
  <c r="O126" i="1"/>
  <c r="Q126" i="1"/>
  <c r="S126" i="1"/>
  <c r="U126" i="1"/>
  <c r="E127" i="1"/>
  <c r="G127" i="1"/>
  <c r="I127" i="1"/>
  <c r="K127" i="1"/>
  <c r="M127" i="1"/>
  <c r="O127" i="1"/>
  <c r="Q127" i="1"/>
  <c r="S127" i="1"/>
  <c r="U127" i="1"/>
  <c r="E128" i="1"/>
  <c r="G128" i="1"/>
  <c r="I128" i="1"/>
  <c r="K128" i="1"/>
  <c r="M128" i="1"/>
  <c r="O128" i="1"/>
  <c r="Q128" i="1"/>
  <c r="S128" i="1"/>
  <c r="U128" i="1"/>
  <c r="E129" i="1"/>
  <c r="G129" i="1"/>
  <c r="I129" i="1"/>
  <c r="K129" i="1"/>
  <c r="M129" i="1"/>
  <c r="O129" i="1"/>
  <c r="Q129" i="1"/>
  <c r="S129" i="1"/>
  <c r="U129" i="1"/>
  <c r="E130" i="1"/>
  <c r="G130" i="1"/>
  <c r="I130" i="1"/>
  <c r="K130" i="1"/>
  <c r="M130" i="1"/>
  <c r="O130" i="1"/>
  <c r="Q130" i="1"/>
  <c r="S130" i="1"/>
  <c r="U130" i="1"/>
  <c r="E131" i="1"/>
  <c r="G131" i="1"/>
  <c r="I131" i="1"/>
  <c r="K131" i="1"/>
  <c r="M131" i="1"/>
  <c r="O131" i="1"/>
  <c r="Q131" i="1"/>
  <c r="S131" i="1"/>
  <c r="U131" i="1"/>
  <c r="E132" i="1"/>
  <c r="G132" i="1"/>
  <c r="I132" i="1"/>
  <c r="K132" i="1"/>
  <c r="M132" i="1"/>
  <c r="O132" i="1"/>
  <c r="Q132" i="1"/>
  <c r="S132" i="1"/>
  <c r="U132" i="1"/>
  <c r="E133" i="1"/>
  <c r="G133" i="1"/>
  <c r="I133" i="1"/>
  <c r="K133" i="1"/>
  <c r="M133" i="1"/>
  <c r="O133" i="1"/>
  <c r="Q133" i="1"/>
  <c r="S133" i="1"/>
  <c r="U133" i="1"/>
  <c r="E134" i="1"/>
  <c r="G134" i="1"/>
  <c r="I134" i="1"/>
  <c r="K134" i="1"/>
  <c r="M134" i="1"/>
  <c r="O134" i="1"/>
  <c r="Q134" i="1"/>
  <c r="S134" i="1"/>
  <c r="U134" i="1"/>
  <c r="E135" i="1"/>
  <c r="G135" i="1"/>
  <c r="I135" i="1"/>
  <c r="K135" i="1"/>
  <c r="M135" i="1"/>
  <c r="O135" i="1"/>
  <c r="Q135" i="1"/>
  <c r="S135" i="1"/>
  <c r="U135" i="1"/>
  <c r="E136" i="1"/>
  <c r="G136" i="1"/>
  <c r="I136" i="1"/>
  <c r="K136" i="1"/>
  <c r="M136" i="1"/>
  <c r="O136" i="1"/>
  <c r="Q136" i="1"/>
  <c r="S136" i="1"/>
  <c r="U136" i="1"/>
  <c r="E137" i="1"/>
  <c r="G137" i="1"/>
  <c r="I137" i="1"/>
  <c r="K137" i="1"/>
  <c r="M137" i="1"/>
  <c r="O137" i="1"/>
  <c r="Q137" i="1"/>
  <c r="S137" i="1"/>
  <c r="U137" i="1"/>
  <c r="E138" i="1"/>
  <c r="G138" i="1"/>
  <c r="I138" i="1"/>
  <c r="K138" i="1"/>
  <c r="M138" i="1"/>
  <c r="O138" i="1"/>
  <c r="Q138" i="1"/>
  <c r="S138" i="1"/>
  <c r="U138" i="1"/>
  <c r="E139" i="1"/>
  <c r="G139" i="1"/>
  <c r="I139" i="1"/>
  <c r="K139" i="1"/>
  <c r="M139" i="1"/>
  <c r="O139" i="1"/>
  <c r="Q139" i="1"/>
  <c r="S139" i="1"/>
  <c r="U139" i="1"/>
  <c r="E140" i="1"/>
  <c r="G140" i="1"/>
  <c r="I140" i="1"/>
  <c r="K140" i="1"/>
  <c r="M140" i="1"/>
  <c r="O140" i="1"/>
  <c r="Q140" i="1"/>
  <c r="S140" i="1"/>
  <c r="U140" i="1"/>
  <c r="E141" i="1"/>
  <c r="G141" i="1"/>
  <c r="I141" i="1"/>
  <c r="K141" i="1"/>
  <c r="M141" i="1"/>
  <c r="O141" i="1"/>
  <c r="Q141" i="1"/>
  <c r="S141" i="1"/>
  <c r="U141" i="1"/>
  <c r="E142" i="1"/>
  <c r="G142" i="1"/>
  <c r="I142" i="1"/>
  <c r="K142" i="1"/>
  <c r="M142" i="1"/>
  <c r="O142" i="1"/>
  <c r="Q142" i="1"/>
  <c r="S142" i="1"/>
  <c r="U142" i="1"/>
  <c r="E143" i="1"/>
  <c r="G143" i="1"/>
  <c r="I143" i="1"/>
  <c r="K143" i="1"/>
  <c r="M143" i="1"/>
  <c r="O143" i="1"/>
  <c r="Q143" i="1"/>
  <c r="S143" i="1"/>
  <c r="U143" i="1"/>
  <c r="E144" i="1"/>
  <c r="G144" i="1"/>
  <c r="I144" i="1"/>
  <c r="K144" i="1"/>
  <c r="M144" i="1"/>
  <c r="O144" i="1"/>
  <c r="Q144" i="1"/>
  <c r="S144" i="1"/>
  <c r="U144" i="1"/>
  <c r="E145" i="1"/>
  <c r="G145" i="1"/>
  <c r="I145" i="1"/>
  <c r="K145" i="1"/>
  <c r="M145" i="1"/>
  <c r="O145" i="1"/>
  <c r="Q145" i="1"/>
  <c r="S145" i="1"/>
  <c r="U145" i="1"/>
  <c r="E146" i="1"/>
  <c r="G146" i="1"/>
  <c r="I146" i="1"/>
  <c r="K146" i="1"/>
  <c r="M146" i="1"/>
  <c r="O146" i="1"/>
  <c r="Q146" i="1"/>
  <c r="S146" i="1"/>
  <c r="U146" i="1"/>
  <c r="E147" i="1"/>
  <c r="G147" i="1"/>
  <c r="I147" i="1"/>
  <c r="K147" i="1"/>
  <c r="M147" i="1"/>
  <c r="O147" i="1"/>
  <c r="Q147" i="1"/>
  <c r="S147" i="1"/>
  <c r="U147" i="1"/>
  <c r="E148" i="1"/>
  <c r="G148" i="1"/>
  <c r="I148" i="1"/>
  <c r="K148" i="1"/>
  <c r="M148" i="1"/>
  <c r="O148" i="1"/>
  <c r="Q148" i="1"/>
  <c r="S148" i="1"/>
  <c r="U148" i="1"/>
  <c r="E149" i="1"/>
  <c r="G149" i="1"/>
  <c r="I149" i="1"/>
  <c r="K149" i="1"/>
  <c r="M149" i="1"/>
  <c r="O149" i="1"/>
  <c r="Q149" i="1"/>
  <c r="S149" i="1"/>
  <c r="U149" i="1"/>
  <c r="E150" i="1"/>
  <c r="G150" i="1"/>
  <c r="I150" i="1"/>
  <c r="K150" i="1"/>
  <c r="M150" i="1"/>
  <c r="O150" i="1"/>
  <c r="Q150" i="1"/>
  <c r="S150" i="1"/>
  <c r="U150" i="1"/>
  <c r="E151" i="1"/>
  <c r="G151" i="1"/>
  <c r="I151" i="1"/>
  <c r="K151" i="1"/>
  <c r="M151" i="1"/>
  <c r="O151" i="1"/>
  <c r="Q151" i="1"/>
  <c r="S151" i="1"/>
  <c r="U151" i="1"/>
  <c r="E152" i="1"/>
  <c r="G152" i="1"/>
  <c r="I152" i="1"/>
  <c r="K152" i="1"/>
  <c r="M152" i="1"/>
  <c r="O152" i="1"/>
  <c r="Q152" i="1"/>
  <c r="S152" i="1"/>
  <c r="U152" i="1"/>
  <c r="E153" i="1"/>
  <c r="G153" i="1"/>
  <c r="I153" i="1"/>
  <c r="K153" i="1"/>
  <c r="M153" i="1"/>
  <c r="O153" i="1"/>
  <c r="Q153" i="1"/>
  <c r="S153" i="1"/>
  <c r="U153" i="1"/>
  <c r="E154" i="1"/>
  <c r="G154" i="1"/>
  <c r="I154" i="1"/>
  <c r="K154" i="1"/>
  <c r="M154" i="1"/>
  <c r="O154" i="1"/>
  <c r="Q154" i="1"/>
  <c r="S154" i="1"/>
  <c r="U154" i="1"/>
  <c r="E155" i="1"/>
  <c r="G155" i="1"/>
  <c r="I155" i="1"/>
  <c r="K155" i="1"/>
  <c r="M155" i="1"/>
  <c r="O155" i="1"/>
  <c r="Q155" i="1"/>
  <c r="S155" i="1"/>
  <c r="U155" i="1"/>
  <c r="AA155" i="1" l="1"/>
  <c r="AB155" i="1" s="1"/>
  <c r="AA153" i="1"/>
  <c r="AB153" i="1" s="1"/>
  <c r="AA145" i="1"/>
  <c r="AB145" i="1" s="1"/>
  <c r="AA137" i="1"/>
  <c r="AB137" i="1" s="1"/>
  <c r="AA129" i="1"/>
  <c r="AB129" i="1" s="1"/>
  <c r="AA121" i="1"/>
  <c r="AB121" i="1" s="1"/>
  <c r="AA113" i="1"/>
  <c r="AB113" i="1" s="1"/>
  <c r="AA105" i="1"/>
  <c r="AB105" i="1" s="1"/>
  <c r="AA97" i="1"/>
  <c r="AB97" i="1" s="1"/>
  <c r="AA89" i="1"/>
  <c r="AB89" i="1" s="1"/>
  <c r="AA81" i="1"/>
  <c r="AB81" i="1" s="1"/>
  <c r="AA73" i="1"/>
  <c r="AB73" i="1" s="1"/>
  <c r="AA65" i="1"/>
  <c r="AB65" i="1" s="1"/>
  <c r="AA57" i="1"/>
  <c r="AB57" i="1" s="1"/>
  <c r="AA49" i="1"/>
  <c r="AB49" i="1" s="1"/>
  <c r="AA41" i="1"/>
  <c r="AB41" i="1" s="1"/>
  <c r="AA33" i="1"/>
  <c r="AB33" i="1" s="1"/>
  <c r="AA25" i="1"/>
  <c r="AB25" i="1" s="1"/>
  <c r="AA17" i="1"/>
  <c r="AB17" i="1" s="1"/>
  <c r="AA9" i="1"/>
  <c r="AB9" i="1" s="1"/>
  <c r="AA152" i="1"/>
  <c r="AB152" i="1" s="1"/>
  <c r="AA144" i="1"/>
  <c r="AB144" i="1" s="1"/>
  <c r="AA136" i="1"/>
  <c r="AB136" i="1" s="1"/>
  <c r="AA128" i="1"/>
  <c r="AB128" i="1" s="1"/>
  <c r="AA120" i="1"/>
  <c r="AB120" i="1" s="1"/>
  <c r="AA112" i="1"/>
  <c r="AB112" i="1" s="1"/>
  <c r="AA104" i="1"/>
  <c r="AB104" i="1" s="1"/>
  <c r="AA96" i="1"/>
  <c r="AB96" i="1" s="1"/>
  <c r="AA88" i="1"/>
  <c r="AB88" i="1" s="1"/>
  <c r="AA80" i="1"/>
  <c r="AB80" i="1" s="1"/>
  <c r="AA72" i="1"/>
  <c r="AB72" i="1" s="1"/>
  <c r="AA64" i="1"/>
  <c r="AB64" i="1" s="1"/>
  <c r="AA56" i="1"/>
  <c r="AB56" i="1" s="1"/>
  <c r="AA48" i="1"/>
  <c r="AB48" i="1" s="1"/>
  <c r="AA40" i="1"/>
  <c r="AB40" i="1" s="1"/>
  <c r="AA32" i="1"/>
  <c r="AB32" i="1" s="1"/>
  <c r="AA24" i="1"/>
  <c r="AB24" i="1" s="1"/>
  <c r="AA16" i="1"/>
  <c r="AB16" i="1" s="1"/>
  <c r="AA8" i="1"/>
  <c r="AB8" i="1" s="1"/>
  <c r="AA151" i="1"/>
  <c r="AB151" i="1" s="1"/>
  <c r="AA143" i="1"/>
  <c r="AB143" i="1" s="1"/>
  <c r="AA135" i="1"/>
  <c r="AB135" i="1" s="1"/>
  <c r="AA127" i="1"/>
  <c r="AB127" i="1" s="1"/>
  <c r="AA119" i="1"/>
  <c r="AB119" i="1" s="1"/>
  <c r="AA111" i="1"/>
  <c r="AB111" i="1" s="1"/>
  <c r="AA103" i="1"/>
  <c r="AB103" i="1" s="1"/>
  <c r="AA95" i="1"/>
  <c r="AB95" i="1" s="1"/>
  <c r="AA87" i="1"/>
  <c r="AB87" i="1" s="1"/>
  <c r="AA79" i="1"/>
  <c r="AB79" i="1" s="1"/>
  <c r="AA71" i="1"/>
  <c r="AB71" i="1" s="1"/>
  <c r="AA63" i="1"/>
  <c r="AB63" i="1" s="1"/>
  <c r="AA55" i="1"/>
  <c r="AB55" i="1" s="1"/>
  <c r="AA47" i="1"/>
  <c r="AB47" i="1" s="1"/>
  <c r="AA39" i="1"/>
  <c r="AB39" i="1" s="1"/>
  <c r="AA31" i="1"/>
  <c r="AB31" i="1" s="1"/>
  <c r="AA23" i="1"/>
  <c r="AB23" i="1" s="1"/>
  <c r="AA15" i="1"/>
  <c r="AB15" i="1" s="1"/>
  <c r="AA7" i="1"/>
  <c r="AB7" i="1" s="1"/>
  <c r="AA150" i="1"/>
  <c r="AB150" i="1" s="1"/>
  <c r="AA142" i="1"/>
  <c r="AB142" i="1" s="1"/>
  <c r="AA134" i="1"/>
  <c r="AB134" i="1" s="1"/>
  <c r="AA126" i="1"/>
  <c r="AB126" i="1" s="1"/>
  <c r="AA118" i="1"/>
  <c r="AB118" i="1" s="1"/>
  <c r="AA110" i="1"/>
  <c r="AB110" i="1" s="1"/>
  <c r="AA102" i="1"/>
  <c r="AB102" i="1" s="1"/>
  <c r="AA94" i="1"/>
  <c r="AB94" i="1" s="1"/>
  <c r="AA86" i="1"/>
  <c r="AB86" i="1" s="1"/>
  <c r="AA78" i="1"/>
  <c r="AB78" i="1" s="1"/>
  <c r="AA70" i="1"/>
  <c r="AB70" i="1" s="1"/>
  <c r="AA62" i="1"/>
  <c r="AB62" i="1" s="1"/>
  <c r="AA54" i="1"/>
  <c r="AB54" i="1" s="1"/>
  <c r="AA46" i="1"/>
  <c r="AB46" i="1" s="1"/>
  <c r="AA38" i="1"/>
  <c r="AB38" i="1" s="1"/>
  <c r="AA30" i="1"/>
  <c r="AB30" i="1" s="1"/>
  <c r="AA22" i="1"/>
  <c r="AB22" i="1" s="1"/>
  <c r="AA14" i="1"/>
  <c r="AB14" i="1" s="1"/>
  <c r="AA6" i="1"/>
  <c r="AB6" i="1" s="1"/>
  <c r="AA149" i="1"/>
  <c r="AB149" i="1" s="1"/>
  <c r="AA141" i="1"/>
  <c r="AB141" i="1" s="1"/>
  <c r="AA133" i="1"/>
  <c r="AB133" i="1" s="1"/>
  <c r="AA125" i="1"/>
  <c r="AB125" i="1" s="1"/>
  <c r="AA117" i="1"/>
  <c r="AB117" i="1" s="1"/>
  <c r="AA109" i="1"/>
  <c r="AB109" i="1" s="1"/>
  <c r="AA101" i="1"/>
  <c r="AB101" i="1" s="1"/>
  <c r="AA93" i="1"/>
  <c r="AB93" i="1" s="1"/>
  <c r="AA85" i="1"/>
  <c r="AB85" i="1" s="1"/>
  <c r="AA77" i="1"/>
  <c r="AB77" i="1" s="1"/>
  <c r="AA69" i="1"/>
  <c r="AB69" i="1" s="1"/>
  <c r="AA61" i="1"/>
  <c r="AB61" i="1" s="1"/>
  <c r="AA53" i="1"/>
  <c r="AB53" i="1" s="1"/>
  <c r="AA45" i="1"/>
  <c r="AB45" i="1" s="1"/>
  <c r="AA37" i="1"/>
  <c r="AB37" i="1" s="1"/>
  <c r="AA29" i="1"/>
  <c r="AB29" i="1" s="1"/>
  <c r="AA21" i="1"/>
  <c r="AB21" i="1" s="1"/>
  <c r="AA13" i="1"/>
  <c r="AB13" i="1" s="1"/>
  <c r="AA5" i="1"/>
  <c r="AB5" i="1" s="1"/>
  <c r="AA148" i="1"/>
  <c r="AB148" i="1" s="1"/>
  <c r="AA140" i="1"/>
  <c r="AB140" i="1" s="1"/>
  <c r="AA132" i="1"/>
  <c r="AB132" i="1" s="1"/>
  <c r="AA124" i="1"/>
  <c r="AB124" i="1" s="1"/>
  <c r="AA116" i="1"/>
  <c r="AB116" i="1" s="1"/>
  <c r="AA108" i="1"/>
  <c r="AB108" i="1" s="1"/>
  <c r="AA100" i="1"/>
  <c r="AB100" i="1" s="1"/>
  <c r="AA92" i="1"/>
  <c r="AB92" i="1" s="1"/>
  <c r="AA84" i="1"/>
  <c r="AB84" i="1" s="1"/>
  <c r="AA76" i="1"/>
  <c r="AB76" i="1" s="1"/>
  <c r="AA68" i="1"/>
  <c r="AB68" i="1" s="1"/>
  <c r="AA60" i="1"/>
  <c r="AB60" i="1" s="1"/>
  <c r="AA52" i="1"/>
  <c r="AB52" i="1" s="1"/>
  <c r="AA44" i="1"/>
  <c r="AB44" i="1" s="1"/>
  <c r="AA36" i="1"/>
  <c r="AB36" i="1" s="1"/>
  <c r="AA28" i="1"/>
  <c r="AB28" i="1" s="1"/>
  <c r="AA20" i="1"/>
  <c r="AB20" i="1" s="1"/>
  <c r="AA12" i="1"/>
  <c r="AB12" i="1" s="1"/>
  <c r="AA4" i="1"/>
  <c r="AB4" i="1" s="1"/>
  <c r="AA147" i="1"/>
  <c r="AB147" i="1" s="1"/>
  <c r="AA139" i="1"/>
  <c r="AB139" i="1" s="1"/>
  <c r="AA131" i="1"/>
  <c r="AB131" i="1" s="1"/>
  <c r="AA123" i="1"/>
  <c r="AB123" i="1" s="1"/>
  <c r="AA115" i="1"/>
  <c r="AB115" i="1" s="1"/>
  <c r="AA107" i="1"/>
  <c r="AB107" i="1" s="1"/>
  <c r="AA99" i="1"/>
  <c r="AB99" i="1" s="1"/>
  <c r="AA91" i="1"/>
  <c r="AB91" i="1" s="1"/>
  <c r="AA83" i="1"/>
  <c r="AB83" i="1" s="1"/>
  <c r="AA75" i="1"/>
  <c r="AB75" i="1" s="1"/>
  <c r="AA67" i="1"/>
  <c r="AB67" i="1" s="1"/>
  <c r="AA59" i="1"/>
  <c r="AB59" i="1" s="1"/>
  <c r="AA51" i="1"/>
  <c r="AB51" i="1" s="1"/>
  <c r="AA43" i="1"/>
  <c r="AB43" i="1" s="1"/>
  <c r="AA35" i="1"/>
  <c r="AB35" i="1" s="1"/>
  <c r="AA27" i="1"/>
  <c r="AB27" i="1" s="1"/>
  <c r="AA19" i="1"/>
  <c r="AB19" i="1" s="1"/>
  <c r="AA11" i="1"/>
  <c r="AB11" i="1" s="1"/>
  <c r="AA154" i="1"/>
  <c r="AB154" i="1" s="1"/>
  <c r="AA146" i="1"/>
  <c r="AB146" i="1" s="1"/>
  <c r="AA138" i="1"/>
  <c r="AB138" i="1" s="1"/>
  <c r="AA130" i="1"/>
  <c r="AB130" i="1" s="1"/>
  <c r="AA122" i="1"/>
  <c r="AB122" i="1" s="1"/>
  <c r="AA114" i="1"/>
  <c r="AB114" i="1" s="1"/>
  <c r="AA106" i="1"/>
  <c r="AB106" i="1" s="1"/>
  <c r="AA98" i="1"/>
  <c r="AB98" i="1" s="1"/>
  <c r="AA90" i="1"/>
  <c r="AB90" i="1" s="1"/>
  <c r="AA82" i="1"/>
  <c r="AB82" i="1" s="1"/>
  <c r="AA74" i="1"/>
  <c r="AB74" i="1" s="1"/>
  <c r="AA66" i="1"/>
  <c r="AB66" i="1" s="1"/>
  <c r="AA58" i="1"/>
  <c r="AB58" i="1" s="1"/>
  <c r="AA50" i="1"/>
  <c r="AB50" i="1" s="1"/>
  <c r="AA42" i="1"/>
  <c r="AB42" i="1" s="1"/>
  <c r="AA34" i="1"/>
  <c r="AB34" i="1" s="1"/>
  <c r="AA26" i="1"/>
  <c r="AB26" i="1" s="1"/>
  <c r="AA18" i="1"/>
  <c r="AB18" i="1" s="1"/>
  <c r="AA10" i="1"/>
  <c r="AB10" i="1" s="1"/>
  <c r="D17" i="2" l="1"/>
  <c r="D18" i="2" l="1"/>
  <c r="D16" i="2"/>
  <c r="D15" i="2"/>
  <c r="D14" i="2"/>
  <c r="D13" i="2"/>
  <c r="D12" i="2"/>
  <c r="E38" i="2"/>
  <c r="AC146" i="1" l="1"/>
  <c r="AE146" i="1" s="1"/>
  <c r="AF146" i="1" s="1"/>
  <c r="AC128" i="1"/>
  <c r="AE128" i="1" s="1"/>
  <c r="AC96" i="1"/>
  <c r="AE96" i="1" s="1"/>
  <c r="AC141" i="1"/>
  <c r="AE141" i="1" s="1"/>
  <c r="AC105" i="1"/>
  <c r="AE105" i="1" s="1"/>
  <c r="AC21" i="1"/>
  <c r="AE21" i="1" s="1"/>
  <c r="AF21" i="1" s="1"/>
  <c r="AC121" i="1"/>
  <c r="AE121" i="1" s="1"/>
  <c r="AC139" i="1"/>
  <c r="AE139" i="1" s="1"/>
  <c r="AF139" i="1" s="1"/>
  <c r="AC6" i="1"/>
  <c r="AE6" i="1" s="1"/>
  <c r="AF6" i="1" s="1"/>
  <c r="AC46" i="1"/>
  <c r="AE46" i="1" s="1"/>
  <c r="AC45" i="1"/>
  <c r="AE45" i="1" s="1"/>
  <c r="AC101" i="1"/>
  <c r="AE101" i="1" s="1"/>
  <c r="AC48" i="1"/>
  <c r="AE48" i="1" s="1"/>
  <c r="AC4" i="1"/>
  <c r="AE4" i="1" s="1"/>
  <c r="AF4" i="1" s="1"/>
  <c r="AC51" i="1"/>
  <c r="AE51" i="1" s="1"/>
  <c r="AC144" i="1"/>
  <c r="AE144" i="1" s="1"/>
  <c r="AF144" i="1" s="1"/>
  <c r="AC130" i="1"/>
  <c r="AE130" i="1" s="1"/>
  <c r="AF130" i="1" s="1"/>
  <c r="AC89" i="1"/>
  <c r="AE89" i="1" s="1"/>
  <c r="AC138" i="1"/>
  <c r="AE138" i="1" s="1"/>
  <c r="AF138" i="1" s="1"/>
  <c r="AC56" i="1"/>
  <c r="AE56" i="1" s="1"/>
  <c r="AC5" i="1"/>
  <c r="AE5" i="1" s="1"/>
  <c r="AC28" i="1"/>
  <c r="AE28" i="1" s="1"/>
  <c r="AC127" i="1"/>
  <c r="AE127" i="1" s="1"/>
  <c r="AC54" i="1"/>
  <c r="AE54" i="1" s="1"/>
  <c r="AF54" i="1" s="1"/>
  <c r="AC107" i="1"/>
  <c r="AE107" i="1" s="1"/>
  <c r="AF107" i="1" s="1"/>
  <c r="AC85" i="1"/>
  <c r="AE85" i="1" s="1"/>
  <c r="AC61" i="1"/>
  <c r="AE61" i="1" s="1"/>
  <c r="AC104" i="1"/>
  <c r="AE104" i="1" s="1"/>
  <c r="AC70" i="1"/>
  <c r="AE70" i="1" s="1"/>
  <c r="AC59" i="1"/>
  <c r="AE59" i="1" s="1"/>
  <c r="AF59" i="1" s="1"/>
  <c r="AC50" i="1"/>
  <c r="AE50" i="1" s="1"/>
  <c r="AC55" i="1"/>
  <c r="AE55" i="1" s="1"/>
  <c r="AF55" i="1" s="1"/>
  <c r="AC14" i="1"/>
  <c r="AE14" i="1" s="1"/>
  <c r="AF14" i="1" s="1"/>
  <c r="AC68" i="1"/>
  <c r="AE68" i="1" s="1"/>
  <c r="AC23" i="1"/>
  <c r="AE23" i="1" s="1"/>
  <c r="AC113" i="1"/>
  <c r="AE113" i="1" s="1"/>
  <c r="AC35" i="1"/>
  <c r="AE35" i="1" s="1"/>
  <c r="AC9" i="1"/>
  <c r="AE9" i="1" s="1"/>
  <c r="AF9" i="1" s="1"/>
  <c r="AC20" i="1"/>
  <c r="AE20" i="1" s="1"/>
  <c r="AC36" i="1"/>
  <c r="AE36" i="1" s="1"/>
  <c r="AF36" i="1" s="1"/>
  <c r="AC41" i="1"/>
  <c r="AE41" i="1" s="1"/>
  <c r="AF41" i="1" s="1"/>
  <c r="AC110" i="1"/>
  <c r="AE110" i="1" s="1"/>
  <c r="AC26" i="1"/>
  <c r="AE26" i="1" s="1"/>
  <c r="AC118" i="1"/>
  <c r="AE118" i="1" s="1"/>
  <c r="AC71" i="1"/>
  <c r="AE71" i="1" s="1"/>
  <c r="AC149" i="1"/>
  <c r="AE149" i="1" s="1"/>
  <c r="AF149" i="1" s="1"/>
  <c r="AC69" i="1"/>
  <c r="AE69" i="1" s="1"/>
  <c r="AC112" i="1"/>
  <c r="AE112" i="1" s="1"/>
  <c r="AF112" i="1" s="1"/>
  <c r="AC134" i="1"/>
  <c r="AE134" i="1" s="1"/>
  <c r="AF134" i="1" s="1"/>
  <c r="AC98" i="1"/>
  <c r="AE98" i="1" s="1"/>
  <c r="AC19" i="1"/>
  <c r="AE19" i="1" s="1"/>
  <c r="AC119" i="1"/>
  <c r="AE119" i="1" s="1"/>
  <c r="AC137" i="1"/>
  <c r="AE137" i="1" s="1"/>
  <c r="AC132" i="1"/>
  <c r="AE132" i="1" s="1"/>
  <c r="AF132" i="1" s="1"/>
  <c r="AC43" i="1"/>
  <c r="AE43" i="1" s="1"/>
  <c r="AC114" i="1"/>
  <c r="AE114" i="1" s="1"/>
  <c r="AF114" i="1" s="1"/>
  <c r="AC99" i="1"/>
  <c r="AE99" i="1" s="1"/>
  <c r="AF99" i="1" s="1"/>
  <c r="AC7" i="1"/>
  <c r="AE7" i="1" s="1"/>
  <c r="AC84" i="1"/>
  <c r="AE84" i="1" s="1"/>
  <c r="AF84" i="1" s="1"/>
  <c r="AC131" i="1"/>
  <c r="AE131" i="1" s="1"/>
  <c r="AC86" i="1"/>
  <c r="AE86" i="1" s="1"/>
  <c r="AC17" i="1"/>
  <c r="AE17" i="1" s="1"/>
  <c r="AF17" i="1" s="1"/>
  <c r="AC125" i="1"/>
  <c r="AE125" i="1" s="1"/>
  <c r="AC52" i="1"/>
  <c r="AE52" i="1" s="1"/>
  <c r="AF52" i="1" s="1"/>
  <c r="AC25" i="1"/>
  <c r="AE25" i="1" s="1"/>
  <c r="AF25" i="1" s="1"/>
  <c r="AC47" i="1"/>
  <c r="AE47" i="1" s="1"/>
  <c r="AC78" i="1"/>
  <c r="AE78" i="1" s="1"/>
  <c r="AC66" i="1"/>
  <c r="AE66" i="1" s="1"/>
  <c r="AF66" i="1" s="1"/>
  <c r="AC18" i="1"/>
  <c r="AE18" i="1" s="1"/>
  <c r="AC135" i="1"/>
  <c r="AE135" i="1" s="1"/>
  <c r="AF135" i="1" s="1"/>
  <c r="AC90" i="1"/>
  <c r="AE90" i="1" s="1"/>
  <c r="AC8" i="1"/>
  <c r="AE8" i="1" s="1"/>
  <c r="AF8" i="1" s="1"/>
  <c r="AC80" i="1"/>
  <c r="AE80" i="1" s="1"/>
  <c r="AF80" i="1" s="1"/>
  <c r="AC62" i="1"/>
  <c r="AE62" i="1" s="1"/>
  <c r="AF62" i="1" s="1"/>
  <c r="AC38" i="1"/>
  <c r="AE38" i="1" s="1"/>
  <c r="AC11" i="1"/>
  <c r="AE11" i="1" s="1"/>
  <c r="AF11" i="1" s="1"/>
  <c r="AC24" i="1"/>
  <c r="AE24" i="1" s="1"/>
  <c r="AC30" i="1"/>
  <c r="AE30" i="1" s="1"/>
  <c r="AF30" i="1" s="1"/>
  <c r="AC83" i="1"/>
  <c r="AE83" i="1" s="1"/>
  <c r="AC12" i="1"/>
  <c r="AE12" i="1" s="1"/>
  <c r="AF12" i="1" s="1"/>
  <c r="AC109" i="1"/>
  <c r="AE109" i="1" s="1"/>
  <c r="AF109" i="1" s="1"/>
  <c r="AC22" i="1"/>
  <c r="AE22" i="1" s="1"/>
  <c r="AF22" i="1" s="1"/>
  <c r="AC73" i="1"/>
  <c r="AE73" i="1" s="1"/>
  <c r="AF73" i="1" s="1"/>
  <c r="AC94" i="1"/>
  <c r="AE94" i="1" s="1"/>
  <c r="AF94" i="1" s="1"/>
  <c r="AC53" i="1"/>
  <c r="AE53" i="1" s="1"/>
  <c r="AC148" i="1"/>
  <c r="AE148" i="1" s="1"/>
  <c r="AF148" i="1" s="1"/>
  <c r="AC117" i="1"/>
  <c r="AE117" i="1" s="1"/>
  <c r="AC60" i="1"/>
  <c r="AE60" i="1" s="1"/>
  <c r="AF60" i="1" s="1"/>
  <c r="AC155" i="1"/>
  <c r="AE155" i="1" s="1"/>
  <c r="AF155" i="1" s="1"/>
  <c r="AC102" i="1"/>
  <c r="AE102" i="1" s="1"/>
  <c r="AF102" i="1" s="1"/>
  <c r="AC57" i="1"/>
  <c r="AE57" i="1" s="1"/>
  <c r="AF57" i="1" s="1"/>
  <c r="AC129" i="1"/>
  <c r="AE129" i="1" s="1"/>
  <c r="AF129" i="1" s="1"/>
  <c r="AC81" i="1"/>
  <c r="AE81" i="1" s="1"/>
  <c r="AC151" i="1"/>
  <c r="AE151" i="1" s="1"/>
  <c r="AC87" i="1"/>
  <c r="AE87" i="1" s="1"/>
  <c r="AC154" i="1"/>
  <c r="AE154" i="1" s="1"/>
  <c r="AF154" i="1" s="1"/>
  <c r="AC72" i="1"/>
  <c r="AE72" i="1" s="1"/>
  <c r="AF72" i="1" s="1"/>
  <c r="AC126" i="1"/>
  <c r="AE126" i="1" s="1"/>
  <c r="AF126" i="1" s="1"/>
  <c r="AC65" i="1"/>
  <c r="AE65" i="1" s="1"/>
  <c r="AF65" i="1" s="1"/>
  <c r="AC75" i="1"/>
  <c r="AE75" i="1" s="1"/>
  <c r="AC88" i="1"/>
  <c r="AE88" i="1" s="1"/>
  <c r="AF88" i="1" s="1"/>
  <c r="AC49" i="1"/>
  <c r="AE49" i="1" s="1"/>
  <c r="AC147" i="1"/>
  <c r="AE147" i="1" s="1"/>
  <c r="AF147" i="1" s="1"/>
  <c r="AC115" i="1"/>
  <c r="AE115" i="1" s="1"/>
  <c r="AF115" i="1" s="1"/>
  <c r="AC58" i="1"/>
  <c r="AE58" i="1" s="1"/>
  <c r="AF58" i="1" s="1"/>
  <c r="AC95" i="1"/>
  <c r="AE95" i="1" s="1"/>
  <c r="AC32" i="1"/>
  <c r="AE32" i="1" s="1"/>
  <c r="AF32" i="1" s="1"/>
  <c r="AC122" i="1"/>
  <c r="AE122" i="1" s="1"/>
  <c r="AC120" i="1"/>
  <c r="AE120" i="1" s="1"/>
  <c r="AF120" i="1" s="1"/>
  <c r="AC108" i="1"/>
  <c r="AE108" i="1" s="1"/>
  <c r="AC91" i="1"/>
  <c r="AE91" i="1" s="1"/>
  <c r="AF91" i="1" s="1"/>
  <c r="AC79" i="1"/>
  <c r="AE79" i="1" s="1"/>
  <c r="AF79" i="1" s="1"/>
  <c r="AC92" i="1"/>
  <c r="AE92" i="1" s="1"/>
  <c r="AF92" i="1" s="1"/>
  <c r="AC42" i="1"/>
  <c r="AE42" i="1" s="1"/>
  <c r="AF42" i="1" s="1"/>
  <c r="AC100" i="1"/>
  <c r="AE100" i="1" s="1"/>
  <c r="AF100" i="1" s="1"/>
  <c r="AC136" i="1"/>
  <c r="AE136" i="1" s="1"/>
  <c r="AC67" i="1"/>
  <c r="AE67" i="1" s="1"/>
  <c r="AF67" i="1" s="1"/>
  <c r="AC39" i="1"/>
  <c r="AE39" i="1" s="1"/>
  <c r="AC76" i="1"/>
  <c r="AE76" i="1" s="1"/>
  <c r="AF76" i="1" s="1"/>
  <c r="AC116" i="1"/>
  <c r="AE116" i="1" s="1"/>
  <c r="AF116" i="1" s="1"/>
  <c r="AC152" i="1"/>
  <c r="AE152" i="1" s="1"/>
  <c r="AF152" i="1" s="1"/>
  <c r="AC123" i="1"/>
  <c r="AE123" i="1" s="1"/>
  <c r="AF123" i="1" s="1"/>
  <c r="AC150" i="1"/>
  <c r="AE150" i="1" s="1"/>
  <c r="AF150" i="1" s="1"/>
  <c r="AC93" i="1"/>
  <c r="AE93" i="1" s="1"/>
  <c r="AC37" i="1"/>
  <c r="AE37" i="1" s="1"/>
  <c r="AC106" i="1"/>
  <c r="AE106" i="1" s="1"/>
  <c r="AC133" i="1"/>
  <c r="AE133" i="1" s="1"/>
  <c r="AF133" i="1" s="1"/>
  <c r="AC142" i="1"/>
  <c r="AE142" i="1" s="1"/>
  <c r="AF142" i="1" s="1"/>
  <c r="AC13" i="1"/>
  <c r="AE13" i="1" s="1"/>
  <c r="AF13" i="1" s="1"/>
  <c r="AC34" i="1"/>
  <c r="AE34" i="1" s="1"/>
  <c r="AF34" i="1" s="1"/>
  <c r="AC44" i="1"/>
  <c r="AE44" i="1" s="1"/>
  <c r="AF44" i="1" s="1"/>
  <c r="AC103" i="1"/>
  <c r="AE103" i="1" s="1"/>
  <c r="AC16" i="1"/>
  <c r="AE16" i="1" s="1"/>
  <c r="AF16" i="1" s="1"/>
  <c r="AC29" i="1"/>
  <c r="AE29" i="1" s="1"/>
  <c r="AC40" i="1"/>
  <c r="AE40" i="1" s="1"/>
  <c r="AF40" i="1" s="1"/>
  <c r="AC140" i="1"/>
  <c r="AE140" i="1" s="1"/>
  <c r="AF140" i="1" s="1"/>
  <c r="AC124" i="1"/>
  <c r="AE124" i="1" s="1"/>
  <c r="AF124" i="1" s="1"/>
  <c r="AC33" i="1"/>
  <c r="AE33" i="1" s="1"/>
  <c r="AF33" i="1" s="1"/>
  <c r="AC27" i="1"/>
  <c r="AE27" i="1" s="1"/>
  <c r="AF27" i="1" s="1"/>
  <c r="AC145" i="1"/>
  <c r="AE145" i="1" s="1"/>
  <c r="AC97" i="1"/>
  <c r="AE97" i="1" s="1"/>
  <c r="AF97" i="1" s="1"/>
  <c r="AC153" i="1"/>
  <c r="AE153" i="1" s="1"/>
  <c r="AC64" i="1"/>
  <c r="AE64" i="1" s="1"/>
  <c r="AF64" i="1" s="1"/>
  <c r="AC10" i="1"/>
  <c r="AE10" i="1" s="1"/>
  <c r="AF10" i="1" s="1"/>
  <c r="AC15" i="1"/>
  <c r="AE15" i="1" s="1"/>
  <c r="AF15" i="1" s="1"/>
  <c r="AC82" i="1"/>
  <c r="AE82" i="1" s="1"/>
  <c r="AF82" i="1" s="1"/>
  <c r="AC143" i="1"/>
  <c r="AE143" i="1" s="1"/>
  <c r="AF143" i="1" s="1"/>
  <c r="AC77" i="1"/>
  <c r="AE77" i="1" s="1"/>
  <c r="AF77" i="1" s="1"/>
  <c r="AC31" i="1"/>
  <c r="AE31" i="1" s="1"/>
  <c r="AF31" i="1" s="1"/>
  <c r="AC63" i="1"/>
  <c r="AE63" i="1" s="1"/>
  <c r="AC111" i="1"/>
  <c r="AE111" i="1" s="1"/>
  <c r="AF111" i="1" s="1"/>
  <c r="AC74" i="1"/>
  <c r="AE74" i="1" s="1"/>
  <c r="AF74" i="1" s="1"/>
  <c r="AF136" i="1"/>
  <c r="AF127" i="1"/>
  <c r="AF50" i="1"/>
  <c r="AF83" i="1"/>
  <c r="AF18" i="1"/>
  <c r="AF151" i="1"/>
  <c r="AF117" i="1"/>
  <c r="AF35" i="1"/>
  <c r="AF5" i="1"/>
  <c r="AF48" i="1"/>
  <c r="AF103" i="1"/>
  <c r="AF119" i="1"/>
  <c r="AF89" i="1"/>
  <c r="AF37" i="1"/>
  <c r="AF81" i="1"/>
  <c r="AF122" i="1"/>
  <c r="AF47" i="1"/>
  <c r="AF71" i="1"/>
  <c r="AF56" i="1"/>
  <c r="AF87" i="1"/>
  <c r="AF43" i="1"/>
  <c r="AF75" i="1"/>
  <c r="AF101" i="1"/>
  <c r="AF106" i="1"/>
  <c r="AF85" i="1"/>
  <c r="AF26" i="1"/>
  <c r="AF51" i="1"/>
  <c r="AF125" i="1"/>
  <c r="AF93" i="1"/>
  <c r="AF23" i="1"/>
  <c r="AF70" i="1"/>
  <c r="AF121" i="1"/>
  <c r="AF96" i="1"/>
  <c r="AF39" i="1"/>
  <c r="AF49" i="1"/>
  <c r="AF28" i="1"/>
  <c r="AF7" i="1"/>
  <c r="AF38" i="1"/>
  <c r="AF20" i="1"/>
  <c r="AF78" i="1"/>
  <c r="AF46" i="1"/>
  <c r="AF128" i="1"/>
  <c r="AF131" i="1"/>
  <c r="AF29" i="1"/>
  <c r="AF95" i="1"/>
  <c r="AF104" i="1"/>
  <c r="AF45" i="1"/>
  <c r="AF53" i="1"/>
  <c r="AF113" i="1"/>
  <c r="AF69" i="1"/>
  <c r="AF108" i="1"/>
  <c r="AF137" i="1"/>
  <c r="AF141" i="1"/>
  <c r="AF145" i="1"/>
  <c r="AF19" i="1"/>
  <c r="AF153" i="1"/>
  <c r="AF110" i="1"/>
  <c r="AF24" i="1"/>
  <c r="AF63" i="1"/>
  <c r="AF105" i="1"/>
  <c r="AF90" i="1"/>
  <c r="AF118" i="1"/>
  <c r="AF86" i="1"/>
  <c r="AF61" i="1"/>
  <c r="AF68" i="1"/>
  <c r="AF9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tc={F825FE30-FE0B-4BF1-8843-FCE39FD90E87}</author>
    <author>tc={85F5D179-C844-4606-90CE-2AE8E46A9BF7}</author>
    <author>tc={15A9DE34-8F3E-4AB6-9C88-5D373F9A894B}</author>
    <author>tc={24C475FB-1920-4703-B4F7-CA2F83C95610}</author>
    <author>tc={263C58CD-3C7F-4F9A-A27F-DE68F8906F74}</author>
  </authors>
  <commentList>
    <comment ref="F3" authorId="0" shapeId="0" xr:uid="{F825FE30-FE0B-4BF1-8843-FCE39FD90E87}">
      <text>
        <t>[Threaded comment]
Your version of Excel allows you to read this threaded comment; however, any edits to it will get removed if the file is opened in a newer version of Excel. Learn more: https://go.microsoft.com/fwlink/?linkid=870924
Comment:
    If window opens up to indoor passage or any place other than outside fresh air then it should not be counted).  Compliance with SANS 10400 Part O 2011 is needed.  The % surface area of windows which open need to be far higher than 5% of floor area (which equates to about 2ACPH), vs the 12 ACPH / open need to be far higher than 5% of floor area (which equates to about 2ACPH), vs the 12 ACPH / 15L/S/person  needed to control for biological hazards.</t>
      </text>
    </comment>
    <comment ref="L3" authorId="1" shapeId="0" xr:uid="{85F5D179-C844-4606-90CE-2AE8E46A9BF7}">
      <text>
        <t>[Threaded comment]
Your version of Excel allows you to read this threaded comment; however, any edits to it will get removed if the file is opened in a newer version of Excel. Learn more: https://go.microsoft.com/fwlink/?linkid=870924
Comment:
    Does the HVAC feed from Fresh air from outside the building?</t>
      </text>
    </comment>
    <comment ref="V3" authorId="2" shapeId="0" xr:uid="{15A9DE34-8F3E-4AB6-9C88-5D373F9A894B}">
      <text>
        <t>[Threaded comment]
Your version of Excel allows you to read this threaded comment; however, any edits to it will get removed if the file is opened in a newer version of Excel. Learn more: https://go.microsoft.com/fwlink/?linkid=870924
Comment:
    Only increase the numbers if no breaks will be taken during a sessions (i.e. during exams)</t>
      </text>
    </comment>
    <comment ref="AD3" authorId="3" shapeId="0" xr:uid="{24C475FB-1920-4703-B4F7-CA2F83C95610}">
      <text>
        <t>[Threaded comment]
Your version of Excel allows you to read this threaded comment; however, any edits to it will get removed if the file is opened in a newer version of Excel. Learn more: https://go.microsoft.com/fwlink/?linkid=870924
Comment:
    The max capacity is based on the normal Venue bookable seats outside of COVID-19</t>
      </text>
    </comment>
    <comment ref="AF3" authorId="4" shapeId="0" xr:uid="{263C58CD-3C7F-4F9A-A27F-DE68F8906F74}">
      <text>
        <t>[Threaded comment]
Your version of Excel allows you to read this threaded comment; however, any edits to it will get removed if the file is opened in a newer version of Excel. Learn more: https://go.microsoft.com/fwlink/?linkid=870924
Comment:
    Where this Cell is highlighted in red, the number of occupants must be adgusted to a Maximum of 50 persons including the lecturer.</t>
      </text>
    </comment>
  </commentList>
</comments>
</file>

<file path=xl/sharedStrings.xml><?xml version="1.0" encoding="utf-8"?>
<sst xmlns="http://schemas.openxmlformats.org/spreadsheetml/2006/main" count="93" uniqueCount="67">
  <si>
    <t>Venue not considered safe for use</t>
  </si>
  <si>
    <t>25% Occupancy with 1.5m Spacing</t>
  </si>
  <si>
    <t>Venue</t>
  </si>
  <si>
    <t>Yes</t>
  </si>
  <si>
    <t>No</t>
  </si>
  <si>
    <t>Level Floor</t>
  </si>
  <si>
    <t>Raked (Slopped)</t>
  </si>
  <si>
    <t>Venue Floor Type</t>
  </si>
  <si>
    <t>30% Occupancy with 1.5m Spacing with screens</t>
  </si>
  <si>
    <t>20% Occupancy with 1.5m Spacing</t>
  </si>
  <si>
    <t>15% Occupancy with 1.5m Spacing</t>
  </si>
  <si>
    <t>COVID-19 Effectiveness Score</t>
  </si>
  <si>
    <t>Room Max Capacity</t>
  </si>
  <si>
    <t>% Capacity as per COVID-19 Calculations &amp; Room Ventilation Effectiveness</t>
  </si>
  <si>
    <t>Max Capacity for COVID-19 Use of a venue</t>
  </si>
  <si>
    <t xml:space="preserve">Calculated Venue Occupancy based on the Ventilation Effectiveness </t>
  </si>
  <si>
    <t>Effectiveness Weighting</t>
  </si>
  <si>
    <t>Time spent in venue (Hours)</t>
  </si>
  <si>
    <t>Effective Weighting</t>
  </si>
  <si>
    <t>None</t>
  </si>
  <si>
    <t>Artificial/Mechanical</t>
  </si>
  <si>
    <t>Split Aircon</t>
  </si>
  <si>
    <t>HVAC (Central)</t>
  </si>
  <si>
    <t>Not Adjustable</t>
  </si>
  <si>
    <t>N/A</t>
  </si>
  <si>
    <t>Standard</t>
  </si>
  <si>
    <t>HEPA</t>
  </si>
  <si>
    <t xml:space="preserve">Heating and cooling  / Air Conditioning </t>
  </si>
  <si>
    <t>Type of Ventilation</t>
  </si>
  <si>
    <t>Filter Type</t>
  </si>
  <si>
    <t>Natural (Doors, Windows, Flues)</t>
  </si>
  <si>
    <t>Make up Air %</t>
  </si>
  <si>
    <t>Adjustable (0 - 100%)</t>
  </si>
  <si>
    <t>Through Venitilation:</t>
  </si>
  <si>
    <t>Time</t>
  </si>
  <si>
    <t xml:space="preserve">30% Occupancy with 1.5m Spacing </t>
  </si>
  <si>
    <t>Weight</t>
  </si>
  <si>
    <t>Weighting Key</t>
  </si>
  <si>
    <t>Score</t>
  </si>
  <si>
    <t>Unnacceptable</t>
  </si>
  <si>
    <t>Very Poor</t>
  </si>
  <si>
    <t>Poor</t>
  </si>
  <si>
    <t>Acceptable</t>
  </si>
  <si>
    <t>Good</t>
  </si>
  <si>
    <t>Very Good</t>
  </si>
  <si>
    <t>Venue Capacity</t>
  </si>
  <si>
    <t>Effectiveness Score</t>
  </si>
  <si>
    <t>Room Capacisties</t>
  </si>
  <si>
    <t>UCT COVID-19 Indoor Air Quality Assessment Tool / Guide</t>
  </si>
  <si>
    <t>Main Type of Ventilation</t>
  </si>
  <si>
    <t>Doors or windows opening to fresh air</t>
  </si>
  <si>
    <t>Doors or windows Opening to corridor/internal</t>
  </si>
  <si>
    <t>Is the HVAC Fresh Air or Recycled Air</t>
  </si>
  <si>
    <t>HVAC Type</t>
  </si>
  <si>
    <t>Fresh Air</t>
  </si>
  <si>
    <t>Recycled Air</t>
  </si>
  <si>
    <t xml:space="preserve">40% Occupancy with 1.5m Spacing </t>
  </si>
  <si>
    <t>Is the HVAC Adjustable in the room?</t>
  </si>
  <si>
    <r>
      <t xml:space="preserve">Natural Venitilation:
</t>
    </r>
    <r>
      <rPr>
        <sz val="10"/>
        <rFont val="Arial"/>
        <family val="2"/>
      </rPr>
      <t>Doors/Openings opposite windows that can remain open</t>
    </r>
  </si>
  <si>
    <r>
      <t xml:space="preserve">Filter Type
</t>
    </r>
    <r>
      <rPr>
        <sz val="10"/>
        <rFont val="Arial"/>
        <family val="2"/>
      </rPr>
      <t>(HVAC only)</t>
    </r>
  </si>
  <si>
    <t>Will you add additional PPE such as visors, screens?</t>
  </si>
  <si>
    <t>Can Workstations or tables be rearranged to achive 1.5m Distancing?</t>
  </si>
  <si>
    <t>Faculty</t>
  </si>
  <si>
    <t>Building</t>
  </si>
  <si>
    <t xml:space="preserve">50% Occupancy with 1.5m Spacing </t>
  </si>
  <si>
    <t>&gt;4</t>
  </si>
  <si>
    <t>Will there be breaks during extended session of at least 10min?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</si>
</sst>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i/>
      <sz val="10"/>
      <name val="Arial"/>
      <family val="2"/>
    </font>
    <font>
      <i/>
      <sz val="10"/>
      <name val="Arial"/>
      <family val="2"/>
    </font>
    <font>
      <sz val="11"/>
      <color rgb="FFFF0000"/>
      <name val="Calibri"/>
      <family val="2"/>
      <scheme val="minor"/>
    </font>
    <font>
      <b/>
      <i/>
      <sz val="10"/>
      <color rgb="FFFF0000"/>
      <name val="Arial"/>
      <family val="2"/>
    </font>
    <font>
      <i/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0" borderId="0" xfId="0" applyFont="1"/>
    <xf numFmtId="9" fontId="0" fillId="0" borderId="0" xfId="0" applyNumberFormat="1"/>
    <xf numFmtId="0" fontId="0" fillId="0" borderId="0" xfId="0" applyAlignment="1">
      <alignment horizontal="center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right"/>
    </xf>
    <xf numFmtId="0" fontId="0" fillId="0" borderId="0" xfId="0" applyNumberFormat="1" applyAlignment="1">
      <alignment horizontal="right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0" fillId="0" borderId="1" xfId="0" applyBorder="1"/>
    <xf numFmtId="0" fontId="6" fillId="2" borderId="1" xfId="0" applyFont="1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/>
    <xf numFmtId="0" fontId="0" fillId="0" borderId="3" xfId="0" applyBorder="1" applyAlignment="1">
      <alignment wrapText="1"/>
    </xf>
    <xf numFmtId="0" fontId="0" fillId="0" borderId="4" xfId="0" applyBorder="1"/>
    <xf numFmtId="0" fontId="6" fillId="2" borderId="5" xfId="0" applyFont="1" applyFill="1" applyBorder="1"/>
    <xf numFmtId="0" fontId="0" fillId="0" borderId="7" xfId="0" applyFill="1" applyBorder="1"/>
    <xf numFmtId="0" fontId="0" fillId="0" borderId="8" xfId="0" applyFill="1" applyBorder="1"/>
    <xf numFmtId="0" fontId="0" fillId="0" borderId="7" xfId="0" applyFill="1" applyBorder="1" applyAlignment="1">
      <alignment wrapText="1"/>
    </xf>
    <xf numFmtId="0" fontId="0" fillId="0" borderId="9" xfId="0" applyFill="1" applyBorder="1"/>
    <xf numFmtId="0" fontId="0" fillId="0" borderId="10" xfId="0" applyFill="1" applyBorder="1"/>
    <xf numFmtId="0" fontId="0" fillId="2" borderId="1" xfId="0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10" xfId="0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9" fontId="0" fillId="0" borderId="1" xfId="0" applyNumberFormat="1" applyBorder="1"/>
    <xf numFmtId="0" fontId="6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right" wrapText="1"/>
    </xf>
    <xf numFmtId="0" fontId="0" fillId="0" borderId="1" xfId="0" applyFont="1" applyFill="1" applyBorder="1" applyAlignment="1">
      <alignment horizontal="left"/>
    </xf>
    <xf numFmtId="0" fontId="0" fillId="0" borderId="0" xfId="0" applyBorder="1"/>
    <xf numFmtId="9" fontId="0" fillId="0" borderId="1" xfId="0" applyNumberFormat="1" applyFont="1" applyFill="1" applyBorder="1"/>
    <xf numFmtId="0" fontId="8" fillId="0" borderId="1" xfId="0" applyFont="1" applyBorder="1" applyAlignment="1" applyProtection="1">
      <alignment horizontal="center" vertical="center" wrapText="1"/>
      <protection locked="0"/>
    </xf>
    <xf numFmtId="0" fontId="6" fillId="2" borderId="11" xfId="0" applyFont="1" applyFill="1" applyBorder="1" applyAlignment="1">
      <alignment horizontal="center"/>
    </xf>
    <xf numFmtId="0" fontId="0" fillId="0" borderId="12" xfId="0" applyBorder="1"/>
    <xf numFmtId="0" fontId="0" fillId="0" borderId="8" xfId="0" applyBorder="1"/>
    <xf numFmtId="0" fontId="0" fillId="0" borderId="10" xfId="0" applyBorder="1"/>
    <xf numFmtId="0" fontId="0" fillId="0" borderId="1" xfId="0" applyFill="1" applyBorder="1"/>
    <xf numFmtId="0" fontId="0" fillId="0" borderId="13" xfId="0" applyBorder="1"/>
    <xf numFmtId="0" fontId="6" fillId="2" borderId="12" xfId="0" applyFont="1" applyFill="1" applyBorder="1" applyAlignment="1">
      <alignment horizontal="center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 applyProtection="1">
      <alignment horizontal="center" vertical="center" wrapText="1"/>
    </xf>
    <xf numFmtId="0" fontId="13" fillId="2" borderId="1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13" fillId="2" borderId="1" xfId="0" applyFont="1" applyFill="1" applyBorder="1" applyAlignment="1" applyProtection="1">
      <alignment horizontal="left" vertical="center" wrapText="1"/>
    </xf>
    <xf numFmtId="0" fontId="9" fillId="2" borderId="1" xfId="0" applyFont="1" applyFill="1" applyBorder="1" applyAlignment="1" applyProtection="1">
      <alignment horizontal="left" vertical="center" wrapText="1"/>
    </xf>
    <xf numFmtId="0" fontId="12" fillId="4" borderId="1" xfId="0" applyFont="1" applyFill="1" applyBorder="1" applyAlignment="1" applyProtection="1">
      <alignment horizontal="left" vertical="center" wrapText="1"/>
    </xf>
    <xf numFmtId="0" fontId="12" fillId="3" borderId="1" xfId="0" applyFont="1" applyFill="1" applyBorder="1" applyAlignment="1" applyProtection="1">
      <alignment horizontal="left" vertical="center" wrapText="1"/>
    </xf>
    <xf numFmtId="0" fontId="12" fillId="2" borderId="1" xfId="0" applyFont="1" applyFill="1" applyBorder="1" applyAlignment="1" applyProtection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Font="1" applyBorder="1" applyAlignment="1" applyProtection="1">
      <alignment horizontal="left"/>
    </xf>
    <xf numFmtId="0" fontId="0" fillId="0" borderId="1" xfId="0" applyFont="1" applyBorder="1" applyAlignment="1" applyProtection="1">
      <alignment horizontal="center"/>
      <protection locked="0"/>
    </xf>
    <xf numFmtId="9" fontId="0" fillId="0" borderId="1" xfId="0" applyNumberFormat="1" applyFont="1" applyBorder="1" applyAlignment="1" applyProtection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0" fillId="0" borderId="1" xfId="0" applyBorder="1" applyProtection="1">
      <protection locked="0"/>
    </xf>
    <xf numFmtId="0" fontId="0" fillId="0" borderId="14" xfId="0" applyFill="1" applyBorder="1"/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1">
    <dxf>
      <font>
        <b/>
        <i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353785</xdr:colOff>
      <xdr:row>0</xdr:row>
      <xdr:rowOff>36286</xdr:rowOff>
    </xdr:from>
    <xdr:to>
      <xdr:col>1</xdr:col>
      <xdr:colOff>341225</xdr:colOff>
      <xdr:row>1</xdr:row>
      <xdr:rowOff>71852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8FB62C6-4503-4A07-8B34-7F7309624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785" y="217715"/>
          <a:ext cx="1669143" cy="169563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Brent Proctor" id="{9025129F-BFA9-4C03-8376-AC65AF0EB4F4}" userId="S::01467951@wf.uct.ac.za::39e902b4-3c70-4c63-96f6-770b3f389698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3" dT="2020-12-08T15:25:25.74" personId="{9025129F-BFA9-4C03-8376-AC65AF0EB4F4}" id="{F825FE30-FE0B-4BF1-8843-FCE39FD90E87}">
    <text>If window opens up to indoor passage or any place other than outside fresh air then it should not be counted).  Compliance with SANS 10400 Part O 2011 is needed.  The % surface area of windows which open need to be far higher than 5% of floor area (which equates to about 2ACPH), vs the 12 ACPH / open need to be far higher than 5% of floor area (which equates to about 2ACPH), vs the 12 ACPH / 15L/S/person  needed to control for biological hazards.</text>
  </threadedComment>
  <threadedComment ref="L3" dT="2020-12-22T15:57:03.14" personId="{9025129F-BFA9-4C03-8376-AC65AF0EB4F4}" id="{85F5D179-C844-4606-90CE-2AE8E46A9BF7}">
    <text>Does the HVAC feed from Fresh air from outside the building?</text>
  </threadedComment>
  <threadedComment ref="V3" dT="2021-01-26T07:42:54.76" personId="{9025129F-BFA9-4C03-8376-AC65AF0EB4F4}" id="{15A9DE34-8F3E-4AB6-9C88-5D373F9A894B}">
    <text>Only increase the numbers if no breaks will be taken during a sessions (i.e. during exams)</text>
  </threadedComment>
  <threadedComment ref="AD3" dT="2020-12-08T15:45:55.80" personId="{9025129F-BFA9-4C03-8376-AC65AF0EB4F4}" id="{24C475FB-1920-4703-B4F7-CA2F83C95610}">
    <text>The max capacity is based on the normal Venue bookable seats outside of COVID-19</text>
  </threadedComment>
  <threadedComment ref="AF3" dT="2021-01-15T08:50:37.00" personId="{9025129F-BFA9-4C03-8376-AC65AF0EB4F4}" id="{263C58CD-3C7F-4F9A-A27F-DE68F8906F74}">
    <text>Where this Cell is highlighted in red, the number of occupants must be adgusted to a Maximum of 50 persons including the lecturer.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3217B-7F65-4888-838F-4EF6511D7D3C}">
  <dimension ref="A1:AF155"/>
  <sheetViews>
    <sheetView tabSelected="1" zoomScale="78" zoomScaleNormal="68" workbookViewId="0">
      <pane ySplit="3" topLeftCell="A4" activePane="bottomLeft" state="frozen"/>
      <selection pane="bottomLeft" activeCell="V138" sqref="V138"/>
    </sheetView>
  </sheetViews>
  <sheetFormatPr defaultColWidth="8.77734375" defaultRowHeight="14.4" x14ac:dyDescent="0.3"/>
  <cols>
    <col min="1" max="2" width="24.5546875" customWidth="1"/>
    <col min="3" max="3" width="29.33203125" customWidth="1"/>
    <col min="4" max="4" width="17.77734375" customWidth="1"/>
    <col min="5" max="5" width="17.77734375" hidden="1" customWidth="1"/>
    <col min="6" max="6" width="17.5546875" customWidth="1"/>
    <col min="7" max="7" width="19.88671875" hidden="1" customWidth="1"/>
    <col min="8" max="8" width="25.6640625" customWidth="1"/>
    <col min="9" max="9" width="17.77734375" hidden="1" customWidth="1"/>
    <col min="10" max="10" width="20.33203125" customWidth="1"/>
    <col min="11" max="11" width="17.77734375" hidden="1" customWidth="1"/>
    <col min="12" max="12" width="17.77734375" customWidth="1"/>
    <col min="13" max="13" width="17.77734375" hidden="1" customWidth="1"/>
    <col min="14" max="14" width="17.77734375" customWidth="1"/>
    <col min="15" max="15" width="17.77734375" hidden="1" customWidth="1"/>
    <col min="16" max="16" width="17.77734375" customWidth="1"/>
    <col min="17" max="17" width="17.77734375" hidden="1" customWidth="1"/>
    <col min="18" max="18" width="17.77734375" customWidth="1"/>
    <col min="19" max="19" width="17.77734375" hidden="1" customWidth="1"/>
    <col min="20" max="20" width="19.21875" customWidth="1"/>
    <col min="21" max="21" width="17.77734375" hidden="1" customWidth="1"/>
    <col min="22" max="22" width="17.77734375" customWidth="1"/>
    <col min="23" max="23" width="17.77734375" hidden="1" customWidth="1"/>
    <col min="24" max="24" width="32.109375" hidden="1" customWidth="1"/>
    <col min="25" max="25" width="32.109375" customWidth="1"/>
    <col min="26" max="26" width="25.21875" hidden="1" customWidth="1"/>
    <col min="27" max="27" width="13.109375" customWidth="1"/>
    <col min="28" max="28" width="32.88671875" hidden="1" customWidth="1"/>
    <col min="29" max="29" width="32.77734375" customWidth="1"/>
    <col min="30" max="30" width="15" customWidth="1"/>
    <col min="31" max="31" width="22.33203125" customWidth="1"/>
    <col min="32" max="32" width="13.44140625" customWidth="1"/>
    <col min="33" max="33" width="18" customWidth="1"/>
    <col min="34" max="39" width="8.77734375" customWidth="1"/>
  </cols>
  <sheetData>
    <row r="1" spans="1:32" ht="130.80000000000001" customHeight="1" x14ac:dyDescent="0.3">
      <c r="A1" s="67" t="s">
        <v>48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</row>
    <row r="2" spans="1:32" ht="14.4" customHeight="1" x14ac:dyDescent="0.3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</row>
    <row r="3" spans="1:32" ht="66" x14ac:dyDescent="0.3">
      <c r="A3" s="64" t="s">
        <v>62</v>
      </c>
      <c r="B3" s="64" t="s">
        <v>63</v>
      </c>
      <c r="C3" s="9" t="s">
        <v>2</v>
      </c>
      <c r="D3" s="9" t="s">
        <v>7</v>
      </c>
      <c r="E3" s="10" t="s">
        <v>16</v>
      </c>
      <c r="F3" s="52" t="s">
        <v>49</v>
      </c>
      <c r="G3" s="53" t="s">
        <v>16</v>
      </c>
      <c r="H3" s="52" t="s">
        <v>58</v>
      </c>
      <c r="I3" s="53" t="s">
        <v>16</v>
      </c>
      <c r="J3" s="52" t="s">
        <v>27</v>
      </c>
      <c r="K3" s="53" t="s">
        <v>16</v>
      </c>
      <c r="L3" s="54" t="s">
        <v>52</v>
      </c>
      <c r="M3" s="53" t="s">
        <v>16</v>
      </c>
      <c r="N3" s="52" t="s">
        <v>57</v>
      </c>
      <c r="O3" s="53" t="s">
        <v>16</v>
      </c>
      <c r="P3" s="52" t="s">
        <v>59</v>
      </c>
      <c r="Q3" s="53" t="s">
        <v>16</v>
      </c>
      <c r="R3" s="54" t="s">
        <v>60</v>
      </c>
      <c r="S3" s="55" t="s">
        <v>16</v>
      </c>
      <c r="T3" s="56" t="s">
        <v>61</v>
      </c>
      <c r="U3" s="55" t="s">
        <v>16</v>
      </c>
      <c r="V3" s="54" t="s">
        <v>17</v>
      </c>
      <c r="W3" s="54"/>
      <c r="X3" s="55" t="s">
        <v>16</v>
      </c>
      <c r="Y3" s="59" t="s">
        <v>66</v>
      </c>
      <c r="Z3" s="55" t="s">
        <v>16</v>
      </c>
      <c r="AA3" s="57" t="s">
        <v>11</v>
      </c>
      <c r="AB3" s="58" t="s">
        <v>15</v>
      </c>
      <c r="AC3" s="58" t="s">
        <v>15</v>
      </c>
      <c r="AD3" s="59" t="s">
        <v>12</v>
      </c>
      <c r="AE3" s="57" t="s">
        <v>13</v>
      </c>
      <c r="AF3" s="58" t="s">
        <v>14</v>
      </c>
    </row>
    <row r="4" spans="1:32" x14ac:dyDescent="0.3">
      <c r="A4" s="65"/>
      <c r="B4" s="65"/>
      <c r="C4" s="4"/>
      <c r="D4" s="5"/>
      <c r="E4" s="6" t="b">
        <f>IF(D4=Weighting!B$5,Weighting!B$13,IF(D4=Weighting!C$5,Weighting!B$16))</f>
        <v>0</v>
      </c>
      <c r="F4" s="50"/>
      <c r="G4" s="51" t="b">
        <f>IF(F4=Weighting!B$32,Weighting!C$32,IF('Rating tool'!F4=Weighting!B$33,Weighting!C$33,IF('Rating tool'!F4=Weighting!B$34,Weighting!C$34)))</f>
        <v>0</v>
      </c>
      <c r="H4" s="50"/>
      <c r="I4" s="51" t="b">
        <f>IF(H4=Weighting!D$32,Weighting!A$34,IF(H4=Weighting!D$33,Weighting!A$33))</f>
        <v>0</v>
      </c>
      <c r="J4" s="50"/>
      <c r="K4" s="51" t="b">
        <f>IF(J4=Weighting!H$32,Weighting!I$32,IF(J4=Weighting!H$33,Weighting!I$33,IF(J4=Weighting!H$34,Weighting!I$34)))</f>
        <v>0</v>
      </c>
      <c r="L4" s="42"/>
      <c r="M4" s="51" t="b">
        <f>IF(L4=Weighting!F$32,Weighting!G$32,IF('Rating tool'!L4=Weighting!F$33,Weighting!G$33))</f>
        <v>0</v>
      </c>
      <c r="N4" s="50"/>
      <c r="O4" s="51" t="b">
        <f>IF(N4=Weighting!H$27,Weighting!A$34,IF(N4=Weighting!H$28,Weighting!A$33,IF(N4=Weighting!H$29,Weighting!A$33)))</f>
        <v>0</v>
      </c>
      <c r="P4" s="50"/>
      <c r="Q4" s="51" t="b">
        <f>IF(P4=Weighting!H$37,Weighting!I$37,IF(P4=Weighting!H$38,Weighting!I$38,IF(P4=Weighting!H$39,Weighting!I$39)))</f>
        <v>0</v>
      </c>
      <c r="R4" s="42"/>
      <c r="S4" s="51" t="b">
        <f>IF(R4=Weighting!B$6,Weighting!B$13,IF('Rating tool'!R4=Weighting!B$7,Weighting!B$12))</f>
        <v>0</v>
      </c>
      <c r="T4" s="42"/>
      <c r="U4" s="51" t="b">
        <f>IF(T4=Weighting!B$6,Weighting!B$13,IF('Rating tool'!T4=Weighting!B$7,Weighting!B$12))</f>
        <v>0</v>
      </c>
      <c r="V4" s="42"/>
      <c r="W4" s="42"/>
      <c r="X4" s="60" t="b">
        <f>IF(V4=Weighting!G$13,Weighting!H$13,IF(V4=Weighting!G$14,Weighting!H$14,IF(V4=Weighting!G$15,Weighting!H$15,IF(V4=Weighting!G$16,Weighting!H$16,IF(V4=Weighting!G$17,Weighting!H$17)))))</f>
        <v>0</v>
      </c>
      <c r="Y4" s="42"/>
      <c r="Z4" s="60" t="b">
        <f>IF(Y4=Weighting!B$6,Weighting!B$13,IF('Rating tool'!Y4=Weighting!B$7,Weighting!B$12,IF('Rating tool'!Y4=Weighting!B$8,Weighting!B$12)))</f>
        <v>0</v>
      </c>
      <c r="AA4" s="62">
        <f t="shared" ref="AA4:AA34" si="0">E4+G4+I4+M4+K4+O4+Q4+X4+S4+U4+Z4</f>
        <v>0</v>
      </c>
      <c r="AB4" s="61" t="b">
        <f>IF(AA4=Weighting!C$12,Weighting!D$12,IF(AA4=Weighting!C$13,Weighting!D$13,IF(AA4=Weighting!C$14,Weighting!D$14,IF(AA4=Weighting!C$15,Weighting!D$15,IF(AA4=Weighting!C$16,Weighting!D$16,IF(AA4=Weighting!C$17,Weighting!D$17,IF(AA4=Weighting!C$18,Weighting!D$18,IF(AA4=Weighting!C$19,Weighting!D$19,IF(AA4=Weighting!C$20,Weighting!D$20,IF(AA4=Weighting!C$21,Weighting!D$21,IF(AA4=Weighting!C$22,Weighting!D$22,IF(AA4=Weighting!C$23,Weighting!D$23,IF('Rating tool'!AA4=Weighting!C$24,Weighting!D$24,IF(AA4=Weighting!C$25,Weighting!D$25))))))))))))))</f>
        <v>0</v>
      </c>
      <c r="AC4" s="61" t="str">
        <f>IF(AB4=Weighting!D$14,Weighting!D$13,IF('Rating tool'!AB4=Weighting!D$15,Weighting!D$15,IF('Rating tool'!AB4=Weighting!D$16,Weighting!D$17,IF('Rating tool'!AB4=Weighting!D$18,Weighting!D$18,IF('Rating tool'!AB4=Weighting!D$19,Weighting!D$20,IF('Rating tool'!AB4=Weighting!C$11,Weighting!D$11,IF(AB4=Weighting!D$22,Weighting!D$22,IF(AB4=Weighting!D$22,Weighting!D$23,IF('Rating tool'!AB4=Weighting!D$24,Weighting!D$24)))))))))</f>
        <v>Venue not considered safe for use</v>
      </c>
      <c r="AD4" s="62"/>
      <c r="AE4" s="63">
        <f>IF(AC4=Weighting!D$10,Weighting!F$22,IF('Rating tool'!AC4=Weighting!D$15,Weighting!F$26,IF('Rating tool'!AC4=Weighting!D$16,Weighting!F$25,IF('Rating tool'!AC4=Weighting!D$18,Weighting!F$24,IF('Rating tool'!AC4=Weighting!D$19,Weighting!F$23,IF(AC4=Weighting!D$23,Weighting!F$27,IF('Rating tool'!AC4=Weighting!D$24,Weighting!F$28)))))))</f>
        <v>0</v>
      </c>
      <c r="AF4" s="62">
        <f t="shared" ref="AF4:AF57" si="1">AD4*AE4</f>
        <v>0</v>
      </c>
    </row>
    <row r="5" spans="1:32" x14ac:dyDescent="0.3">
      <c r="A5" s="65"/>
      <c r="B5" s="65"/>
      <c r="C5" s="4"/>
      <c r="D5" s="5"/>
      <c r="E5" s="6" t="b">
        <f>IF(D5=Weighting!B$5,Weighting!B$13,IF(D5=Weighting!C$5,Weighting!B$16))</f>
        <v>0</v>
      </c>
      <c r="F5" s="50"/>
      <c r="G5" s="51" t="b">
        <f>IF(F5=Weighting!B$32,Weighting!C$32,IF('Rating tool'!F5=Weighting!B$33,Weighting!C$33,IF('Rating tool'!F5=Weighting!B$34,Weighting!C$34)))</f>
        <v>0</v>
      </c>
      <c r="H5" s="50"/>
      <c r="I5" s="51" t="b">
        <f>IF(H5=Weighting!D$32,Weighting!A$34,IF(H5=Weighting!D$33,Weighting!A$33))</f>
        <v>0</v>
      </c>
      <c r="J5" s="50"/>
      <c r="K5" s="51" t="b">
        <f>IF(J5=Weighting!H$32,Weighting!I$32,IF(J5=Weighting!H$33,Weighting!I$33,IF(J5=Weighting!H$34,Weighting!I$34)))</f>
        <v>0</v>
      </c>
      <c r="L5" s="42"/>
      <c r="M5" s="51" t="b">
        <f>IF(L5=Weighting!F$32,Weighting!G$32,IF('Rating tool'!L5=Weighting!F$33,Weighting!G$33))</f>
        <v>0</v>
      </c>
      <c r="N5" s="50"/>
      <c r="O5" s="51" t="b">
        <f>IF(N5=Weighting!H$27,Weighting!A$34,IF(N5=Weighting!H$28,Weighting!A$33,IF(N5=Weighting!H$29,Weighting!A$33)))</f>
        <v>0</v>
      </c>
      <c r="P5" s="50"/>
      <c r="Q5" s="51" t="b">
        <f>IF(P5=Weighting!H$37,Weighting!I$37,IF(P5=Weighting!H$38,Weighting!I$38,IF(P5=Weighting!H$39,Weighting!I$39)))</f>
        <v>0</v>
      </c>
      <c r="R5" s="42"/>
      <c r="S5" s="51" t="b">
        <f>IF(R5=Weighting!B$6,Weighting!B$13,IF('Rating tool'!R5=Weighting!B$7,Weighting!B$12))</f>
        <v>0</v>
      </c>
      <c r="T5" s="42"/>
      <c r="U5" s="51" t="b">
        <f>IF(T5=Weighting!B$6,Weighting!B$13,IF('Rating tool'!T5=Weighting!B$7,Weighting!B$12))</f>
        <v>0</v>
      </c>
      <c r="V5" s="42"/>
      <c r="W5" s="42"/>
      <c r="X5" s="60" t="b">
        <f>IF(V5=Weighting!G$13,Weighting!H$13,IF(V5=Weighting!G$14,Weighting!H$14,IF(V5=Weighting!G$15,Weighting!H$15,IF(V5=Weighting!G$16,Weighting!H$16,IF(V5=Weighting!G$17,Weighting!H$17)))))</f>
        <v>0</v>
      </c>
      <c r="Y5" s="42"/>
      <c r="Z5" s="60" t="b">
        <f>IF(Y5=Weighting!B$6,Weighting!B$13,IF('Rating tool'!Y5=Weighting!B$7,Weighting!B$12,IF('Rating tool'!Y5=Weighting!B$8,Weighting!B$12)))</f>
        <v>0</v>
      </c>
      <c r="AA5" s="62">
        <f t="shared" si="0"/>
        <v>0</v>
      </c>
      <c r="AB5" s="61" t="b">
        <f>IF(AA5=Weighting!C$12,Weighting!D$12,IF(AA5=Weighting!C$13,Weighting!D$13,IF(AA5=Weighting!C$14,Weighting!D$14,IF(AA5=Weighting!C$15,Weighting!D$15,IF(AA5=Weighting!C$16,Weighting!D$16,IF(AA5=Weighting!C$17,Weighting!D$17,IF(AA5=Weighting!C$18,Weighting!D$18,IF(AA5=Weighting!C$19,Weighting!D$19,IF(AA5=Weighting!C$20,Weighting!D$20,IF(AA5=Weighting!C$21,Weighting!D$21,IF(AA5=Weighting!C$22,Weighting!D$22,IF(AA5=Weighting!C$23,Weighting!D$23,IF('Rating tool'!AA5=Weighting!C$24,Weighting!D$24,IF(AA5=Weighting!C$25,Weighting!D$25))))))))))))))</f>
        <v>0</v>
      </c>
      <c r="AC5" s="61" t="str">
        <f>IF(AB5=Weighting!D$14,Weighting!D$13,IF('Rating tool'!AB5=Weighting!D$15,Weighting!D$15,IF('Rating tool'!AB5=Weighting!D$16,Weighting!D$17,IF('Rating tool'!AB5=Weighting!D$18,Weighting!D$18,IF('Rating tool'!AB5=Weighting!D$19,Weighting!D$20,IF('Rating tool'!AB5=Weighting!C$11,Weighting!D$11,IF(AB5=Weighting!D$22,Weighting!D$22,IF(AB5=Weighting!D$22,Weighting!D$23,IF('Rating tool'!AB5=Weighting!D$24,Weighting!D$24)))))))))</f>
        <v>Venue not considered safe for use</v>
      </c>
      <c r="AD5" s="62"/>
      <c r="AE5" s="63">
        <f>IF(AC5=Weighting!D$10,Weighting!F$22,IF('Rating tool'!AC5=Weighting!D$15,Weighting!F$26,IF('Rating tool'!AC5=Weighting!D$16,Weighting!F$25,IF('Rating tool'!AC5=Weighting!D$18,Weighting!F$24,IF('Rating tool'!AC5=Weighting!D$19,Weighting!F$23,IF(AC5=Weighting!D$23,Weighting!F$27,IF('Rating tool'!AC5=Weighting!D$24,Weighting!F$28)))))))</f>
        <v>0</v>
      </c>
      <c r="AF5" s="62">
        <f t="shared" si="1"/>
        <v>0</v>
      </c>
    </row>
    <row r="6" spans="1:32" x14ac:dyDescent="0.3">
      <c r="A6" s="65"/>
      <c r="B6" s="65"/>
      <c r="C6" s="4"/>
      <c r="D6" s="5"/>
      <c r="E6" s="6" t="b">
        <f>IF(D6=Weighting!B$5,Weighting!B$13,IF(D6=Weighting!C$5,Weighting!B$16))</f>
        <v>0</v>
      </c>
      <c r="F6" s="50"/>
      <c r="G6" s="51" t="b">
        <f>IF(F6=Weighting!B$32,Weighting!C$32,IF('Rating tool'!F6=Weighting!B$33,Weighting!C$33,IF('Rating tool'!F6=Weighting!B$34,Weighting!C$34)))</f>
        <v>0</v>
      </c>
      <c r="H6" s="50"/>
      <c r="I6" s="51" t="b">
        <f>IF(H6=Weighting!D$32,Weighting!A$34,IF(H6=Weighting!D$33,Weighting!A$33))</f>
        <v>0</v>
      </c>
      <c r="J6" s="50"/>
      <c r="K6" s="51" t="b">
        <f>IF(J6=Weighting!H$32,Weighting!I$32,IF(J6=Weighting!H$33,Weighting!I$33,IF(J6=Weighting!H$34,Weighting!I$34)))</f>
        <v>0</v>
      </c>
      <c r="L6" s="42"/>
      <c r="M6" s="51" t="b">
        <f>IF(L6=Weighting!F$32,Weighting!G$32,IF('Rating tool'!L6=Weighting!F$33,Weighting!G$33))</f>
        <v>0</v>
      </c>
      <c r="N6" s="50"/>
      <c r="O6" s="51" t="b">
        <f>IF(N6=Weighting!H$27,Weighting!A$34,IF(N6=Weighting!H$28,Weighting!A$33,IF(N6=Weighting!H$29,Weighting!A$33)))</f>
        <v>0</v>
      </c>
      <c r="P6" s="50"/>
      <c r="Q6" s="51" t="b">
        <f>IF(P6=Weighting!H$37,Weighting!I$37,IF(P6=Weighting!H$38,Weighting!I$38,IF(P6=Weighting!H$39,Weighting!I$39)))</f>
        <v>0</v>
      </c>
      <c r="R6" s="42"/>
      <c r="S6" s="51" t="b">
        <f>IF(R6=Weighting!B$6,Weighting!B$13,IF('Rating tool'!R6=Weighting!B$7,Weighting!B$12))</f>
        <v>0</v>
      </c>
      <c r="T6" s="42"/>
      <c r="U6" s="51" t="b">
        <f>IF(T6=Weighting!B$6,Weighting!B$13,IF('Rating tool'!T6=Weighting!B$7,Weighting!B$12))</f>
        <v>0</v>
      </c>
      <c r="V6" s="42"/>
      <c r="W6" s="42"/>
      <c r="X6" s="60" t="b">
        <f>IF(V6=Weighting!G$13,Weighting!H$13,IF(V6=Weighting!G$14,Weighting!H$14,IF(V6=Weighting!G$15,Weighting!H$15,IF(V6=Weighting!G$16,Weighting!H$16,IF(V6=Weighting!G$17,Weighting!H$17)))))</f>
        <v>0</v>
      </c>
      <c r="Y6" s="42"/>
      <c r="Z6" s="60" t="b">
        <f>IF(Y6=Weighting!B$6,Weighting!B$13,IF('Rating tool'!Y6=Weighting!B$7,Weighting!B$12,IF('Rating tool'!Y6=Weighting!B$8,Weighting!B$12)))</f>
        <v>0</v>
      </c>
      <c r="AA6" s="62">
        <f t="shared" si="0"/>
        <v>0</v>
      </c>
      <c r="AB6" s="61" t="b">
        <f>IF(AA6=Weighting!C$12,Weighting!D$12,IF(AA6=Weighting!C$13,Weighting!D$13,IF(AA6=Weighting!C$14,Weighting!D$14,IF(AA6=Weighting!C$15,Weighting!D$15,IF(AA6=Weighting!C$16,Weighting!D$16,IF(AA6=Weighting!C$17,Weighting!D$17,IF(AA6=Weighting!C$18,Weighting!D$18,IF(AA6=Weighting!C$19,Weighting!D$19,IF(AA6=Weighting!C$20,Weighting!D$20,IF(AA6=Weighting!C$21,Weighting!D$21,IF(AA6=Weighting!C$22,Weighting!D$22,IF(AA6=Weighting!C$23,Weighting!D$23,IF('Rating tool'!AA6=Weighting!C$24,Weighting!D$24,IF(AA6=Weighting!C$25,Weighting!D$25))))))))))))))</f>
        <v>0</v>
      </c>
      <c r="AC6" s="61" t="str">
        <f>IF(AB6=Weighting!D$14,Weighting!D$13,IF('Rating tool'!AB6=Weighting!D$15,Weighting!D$15,IF('Rating tool'!AB6=Weighting!D$16,Weighting!D$17,IF('Rating tool'!AB6=Weighting!D$18,Weighting!D$18,IF('Rating tool'!AB6=Weighting!D$19,Weighting!D$20,IF('Rating tool'!AB6=Weighting!C$11,Weighting!D$11,IF(AB6=Weighting!D$22,Weighting!D$22,IF(AB6=Weighting!D$22,Weighting!D$23,IF('Rating tool'!AB6=Weighting!D$24,Weighting!D$24)))))))))</f>
        <v>Venue not considered safe for use</v>
      </c>
      <c r="AD6" s="62"/>
      <c r="AE6" s="63">
        <f>IF(AC6=Weighting!D$10,Weighting!F$22,IF('Rating tool'!AC6=Weighting!D$15,Weighting!F$26,IF('Rating tool'!AC6=Weighting!D$16,Weighting!F$25,IF('Rating tool'!AC6=Weighting!D$18,Weighting!F$24,IF('Rating tool'!AC6=Weighting!D$19,Weighting!F$23,IF(AC6=Weighting!D$23,Weighting!F$27,IF('Rating tool'!AC6=Weighting!D$24,Weighting!F$28)))))))</f>
        <v>0</v>
      </c>
      <c r="AF6" s="62">
        <f t="shared" si="1"/>
        <v>0</v>
      </c>
    </row>
    <row r="7" spans="1:32" x14ac:dyDescent="0.3">
      <c r="A7" s="65"/>
      <c r="B7" s="65"/>
      <c r="C7" s="4"/>
      <c r="D7" s="5"/>
      <c r="E7" s="6" t="b">
        <f>IF(D7=Weighting!B$5,Weighting!B$13,IF(D7=Weighting!C$5,Weighting!B$16))</f>
        <v>0</v>
      </c>
      <c r="F7" s="50"/>
      <c r="G7" s="51" t="b">
        <f>IF(F7=Weighting!B$32,Weighting!C$32,IF('Rating tool'!F7=Weighting!B$33,Weighting!C$33,IF('Rating tool'!F7=Weighting!B$34,Weighting!C$34)))</f>
        <v>0</v>
      </c>
      <c r="H7" s="50"/>
      <c r="I7" s="51" t="b">
        <f>IF(H7=Weighting!D$32,Weighting!A$34,IF(H7=Weighting!D$33,Weighting!A$33))</f>
        <v>0</v>
      </c>
      <c r="J7" s="50"/>
      <c r="K7" s="51" t="b">
        <f>IF(J7=Weighting!H$32,Weighting!I$32,IF(J7=Weighting!H$33,Weighting!I$33,IF(J7=Weighting!H$34,Weighting!I$34)))</f>
        <v>0</v>
      </c>
      <c r="L7" s="42"/>
      <c r="M7" s="51" t="b">
        <f>IF(L7=Weighting!F$32,Weighting!G$32,IF('Rating tool'!L7=Weighting!F$33,Weighting!G$33))</f>
        <v>0</v>
      </c>
      <c r="N7" s="50"/>
      <c r="O7" s="51" t="b">
        <f>IF(N7=Weighting!H$27,Weighting!A$34,IF(N7=Weighting!H$28,Weighting!A$33,IF(N7=Weighting!H$29,Weighting!A$33)))</f>
        <v>0</v>
      </c>
      <c r="P7" s="50"/>
      <c r="Q7" s="51" t="b">
        <f>IF(P7=Weighting!H$37,Weighting!I$37,IF(P7=Weighting!H$38,Weighting!I$38,IF(P7=Weighting!H$39,Weighting!I$39)))</f>
        <v>0</v>
      </c>
      <c r="R7" s="42"/>
      <c r="S7" s="51" t="b">
        <f>IF(R7=Weighting!B$6,Weighting!B$13,IF('Rating tool'!R7=Weighting!B$7,Weighting!B$12))</f>
        <v>0</v>
      </c>
      <c r="T7" s="42"/>
      <c r="U7" s="51" t="b">
        <f>IF(T7=Weighting!B$6,Weighting!B$13,IF('Rating tool'!T7=Weighting!B$7,Weighting!B$12))</f>
        <v>0</v>
      </c>
      <c r="V7" s="42"/>
      <c r="W7" s="42"/>
      <c r="X7" s="60" t="b">
        <f>IF(V7=Weighting!G$13,Weighting!H$13,IF(V7=Weighting!G$14,Weighting!H$14,IF(V7=Weighting!G$15,Weighting!H$15,IF(V7=Weighting!G$16,Weighting!H$16,IF(V7=Weighting!G$17,Weighting!H$17)))))</f>
        <v>0</v>
      </c>
      <c r="Y7" s="42"/>
      <c r="Z7" s="60" t="b">
        <f>IF(Y7=Weighting!B$6,Weighting!B$13,IF('Rating tool'!Y7=Weighting!B$7,Weighting!B$12,IF('Rating tool'!Y7=Weighting!B$8,Weighting!B$12)))</f>
        <v>0</v>
      </c>
      <c r="AA7" s="62">
        <f t="shared" si="0"/>
        <v>0</v>
      </c>
      <c r="AB7" s="61" t="b">
        <f>IF(AA7=Weighting!C$12,Weighting!D$12,IF(AA7=Weighting!C$13,Weighting!D$13,IF(AA7=Weighting!C$14,Weighting!D$14,IF(AA7=Weighting!C$15,Weighting!D$15,IF(AA7=Weighting!C$16,Weighting!D$16,IF(AA7=Weighting!C$17,Weighting!D$17,IF(AA7=Weighting!C$18,Weighting!D$18,IF(AA7=Weighting!C$19,Weighting!D$19,IF(AA7=Weighting!C$20,Weighting!D$20,IF(AA7=Weighting!C$21,Weighting!D$21,IF(AA7=Weighting!C$22,Weighting!D$22,IF(AA7=Weighting!C$23,Weighting!D$23,IF('Rating tool'!AA7=Weighting!C$24,Weighting!D$24,IF(AA7=Weighting!C$25,Weighting!D$25))))))))))))))</f>
        <v>0</v>
      </c>
      <c r="AC7" s="61" t="str">
        <f>IF(AB7=Weighting!D$14,Weighting!D$13,IF('Rating tool'!AB7=Weighting!D$15,Weighting!D$15,IF('Rating tool'!AB7=Weighting!D$16,Weighting!D$17,IF('Rating tool'!AB7=Weighting!D$18,Weighting!D$18,IF('Rating tool'!AB7=Weighting!D$19,Weighting!D$20,IF('Rating tool'!AB7=Weighting!C$11,Weighting!D$11,IF(AB7=Weighting!D$22,Weighting!D$22,IF(AB7=Weighting!D$22,Weighting!D$23,IF('Rating tool'!AB7=Weighting!D$24,Weighting!D$24)))))))))</f>
        <v>Venue not considered safe for use</v>
      </c>
      <c r="AD7" s="62"/>
      <c r="AE7" s="63">
        <f>IF(AC7=Weighting!D$10,Weighting!F$22,IF('Rating tool'!AC7=Weighting!D$15,Weighting!F$26,IF('Rating tool'!AC7=Weighting!D$16,Weighting!F$25,IF('Rating tool'!AC7=Weighting!D$18,Weighting!F$24,IF('Rating tool'!AC7=Weighting!D$19,Weighting!F$23,IF(AC7=Weighting!D$23,Weighting!F$27,IF('Rating tool'!AC7=Weighting!D$24,Weighting!F$28)))))))</f>
        <v>0</v>
      </c>
      <c r="AF7" s="62">
        <f t="shared" si="1"/>
        <v>0</v>
      </c>
    </row>
    <row r="8" spans="1:32" x14ac:dyDescent="0.3">
      <c r="A8" s="65"/>
      <c r="B8" s="65"/>
      <c r="C8" s="4"/>
      <c r="D8" s="5"/>
      <c r="E8" s="6" t="b">
        <f>IF(D8=Weighting!B$5,Weighting!B$13,IF(D8=Weighting!C$5,Weighting!B$16))</f>
        <v>0</v>
      </c>
      <c r="F8" s="50"/>
      <c r="G8" s="51" t="b">
        <f>IF(F8=Weighting!B$32,Weighting!C$32,IF('Rating tool'!F8=Weighting!B$33,Weighting!C$33,IF('Rating tool'!F8=Weighting!B$34,Weighting!C$34)))</f>
        <v>0</v>
      </c>
      <c r="H8" s="50"/>
      <c r="I8" s="51" t="b">
        <f>IF(H8=Weighting!D$32,Weighting!A$34,IF(H8=Weighting!D$33,Weighting!A$33))</f>
        <v>0</v>
      </c>
      <c r="J8" s="50"/>
      <c r="K8" s="51" t="b">
        <f>IF(J8=Weighting!H$32,Weighting!I$32,IF(J8=Weighting!H$33,Weighting!I$33,IF(J8=Weighting!H$34,Weighting!I$34)))</f>
        <v>0</v>
      </c>
      <c r="L8" s="42"/>
      <c r="M8" s="51" t="b">
        <f>IF(L8=Weighting!F$32,Weighting!G$32,IF('Rating tool'!L8=Weighting!F$33,Weighting!G$33))</f>
        <v>0</v>
      </c>
      <c r="N8" s="50"/>
      <c r="O8" s="51" t="b">
        <f>IF(N8=Weighting!H$27,Weighting!A$34,IF(N8=Weighting!H$28,Weighting!A$33,IF(N8=Weighting!H$29,Weighting!A$33)))</f>
        <v>0</v>
      </c>
      <c r="P8" s="50"/>
      <c r="Q8" s="51" t="b">
        <f>IF(P8=Weighting!H$37,Weighting!I$37,IF(P8=Weighting!H$38,Weighting!I$38,IF(P8=Weighting!H$39,Weighting!I$39)))</f>
        <v>0</v>
      </c>
      <c r="R8" s="42"/>
      <c r="S8" s="51" t="b">
        <f>IF(R8=Weighting!B$6,Weighting!B$13,IF('Rating tool'!R8=Weighting!B$7,Weighting!B$12))</f>
        <v>0</v>
      </c>
      <c r="T8" s="42"/>
      <c r="U8" s="51" t="b">
        <f>IF(T8=Weighting!B$6,Weighting!B$13,IF('Rating tool'!T8=Weighting!B$7,Weighting!B$12))</f>
        <v>0</v>
      </c>
      <c r="V8" s="42"/>
      <c r="W8" s="42"/>
      <c r="X8" s="60" t="b">
        <f>IF(V8=Weighting!G$13,Weighting!H$13,IF(V8=Weighting!G$14,Weighting!H$14,IF(V8=Weighting!G$15,Weighting!H$15,IF(V8=Weighting!G$16,Weighting!H$16,IF(V8=Weighting!G$17,Weighting!H$17)))))</f>
        <v>0</v>
      </c>
      <c r="Y8" s="42"/>
      <c r="Z8" s="60" t="b">
        <f>IF(Y8=Weighting!B$6,Weighting!B$13,IF('Rating tool'!Y8=Weighting!B$7,Weighting!B$12,IF('Rating tool'!Y8=Weighting!B$8,Weighting!B$12)))</f>
        <v>0</v>
      </c>
      <c r="AA8" s="62">
        <f t="shared" si="0"/>
        <v>0</v>
      </c>
      <c r="AB8" s="61" t="b">
        <f>IF(AA8=Weighting!C$12,Weighting!D$12,IF(AA8=Weighting!C$13,Weighting!D$13,IF(AA8=Weighting!C$14,Weighting!D$14,IF(AA8=Weighting!C$15,Weighting!D$15,IF(AA8=Weighting!C$16,Weighting!D$16,IF(AA8=Weighting!C$17,Weighting!D$17,IF(AA8=Weighting!C$18,Weighting!D$18,IF(AA8=Weighting!C$19,Weighting!D$19,IF(AA8=Weighting!C$20,Weighting!D$20,IF(AA8=Weighting!C$21,Weighting!D$21,IF(AA8=Weighting!C$22,Weighting!D$22,IF(AA8=Weighting!C$23,Weighting!D$23,IF('Rating tool'!AA8=Weighting!C$24,Weighting!D$24,IF(AA8=Weighting!C$25,Weighting!D$25))))))))))))))</f>
        <v>0</v>
      </c>
      <c r="AC8" s="61" t="str">
        <f>IF(AB8=Weighting!D$14,Weighting!D$13,IF('Rating tool'!AB8=Weighting!D$15,Weighting!D$15,IF('Rating tool'!AB8=Weighting!D$16,Weighting!D$17,IF('Rating tool'!AB8=Weighting!D$18,Weighting!D$18,IF('Rating tool'!AB8=Weighting!D$19,Weighting!D$20,IF('Rating tool'!AB8=Weighting!C$11,Weighting!D$11,IF(AB8=Weighting!D$22,Weighting!D$22,IF(AB8=Weighting!D$22,Weighting!D$23,IF('Rating tool'!AB8=Weighting!D$24,Weighting!D$24)))))))))</f>
        <v>Venue not considered safe for use</v>
      </c>
      <c r="AD8" s="62"/>
      <c r="AE8" s="63">
        <f>IF(AC8=Weighting!D$10,Weighting!F$22,IF('Rating tool'!AC8=Weighting!D$15,Weighting!F$26,IF('Rating tool'!AC8=Weighting!D$16,Weighting!F$25,IF('Rating tool'!AC8=Weighting!D$18,Weighting!F$24,IF('Rating tool'!AC8=Weighting!D$19,Weighting!F$23,IF(AC8=Weighting!D$23,Weighting!F$27,IF('Rating tool'!AC8=Weighting!D$24,Weighting!F$28)))))))</f>
        <v>0</v>
      </c>
      <c r="AF8" s="62">
        <f t="shared" si="1"/>
        <v>0</v>
      </c>
    </row>
    <row r="9" spans="1:32" x14ac:dyDescent="0.3">
      <c r="A9" s="65"/>
      <c r="B9" s="65"/>
      <c r="C9" s="4"/>
      <c r="D9" s="5"/>
      <c r="E9" s="6" t="b">
        <f>IF(D9=Weighting!B$5,Weighting!B$13,IF(D9=Weighting!C$5,Weighting!B$16))</f>
        <v>0</v>
      </c>
      <c r="F9" s="50"/>
      <c r="G9" s="51" t="b">
        <f>IF(F9=Weighting!B$32,Weighting!C$32,IF('Rating tool'!F9=Weighting!B$33,Weighting!C$33,IF('Rating tool'!F9=Weighting!B$34,Weighting!C$34)))</f>
        <v>0</v>
      </c>
      <c r="H9" s="50"/>
      <c r="I9" s="51" t="b">
        <f>IF(H9=Weighting!D$32,Weighting!A$34,IF(H9=Weighting!D$33,Weighting!A$33))</f>
        <v>0</v>
      </c>
      <c r="J9" s="50"/>
      <c r="K9" s="51" t="b">
        <f>IF(J9=Weighting!H$32,Weighting!I$32,IF(J9=Weighting!H$33,Weighting!I$33,IF(J9=Weighting!H$34,Weighting!I$34)))</f>
        <v>0</v>
      </c>
      <c r="L9" s="42"/>
      <c r="M9" s="51" t="b">
        <f>IF(L9=Weighting!F$32,Weighting!G$32,IF('Rating tool'!L9=Weighting!F$33,Weighting!G$33))</f>
        <v>0</v>
      </c>
      <c r="N9" s="50"/>
      <c r="O9" s="51" t="b">
        <f>IF(N9=Weighting!H$27,Weighting!A$34,IF(N9=Weighting!H$28,Weighting!A$33,IF(N9=Weighting!H$29,Weighting!A$33)))</f>
        <v>0</v>
      </c>
      <c r="P9" s="50"/>
      <c r="Q9" s="51" t="b">
        <f>IF(P9=Weighting!H$37,Weighting!I$37,IF(P9=Weighting!H$38,Weighting!I$38,IF(P9=Weighting!H$39,Weighting!I$39)))</f>
        <v>0</v>
      </c>
      <c r="R9" s="42"/>
      <c r="S9" s="51" t="b">
        <f>IF(R9=Weighting!B$6,Weighting!B$13,IF('Rating tool'!R9=Weighting!B$7,Weighting!B$12))</f>
        <v>0</v>
      </c>
      <c r="T9" s="42"/>
      <c r="U9" s="51" t="b">
        <f>IF(T9=Weighting!B$6,Weighting!B$13,IF('Rating tool'!T9=Weighting!B$7,Weighting!B$12))</f>
        <v>0</v>
      </c>
      <c r="V9" s="42"/>
      <c r="W9" s="42"/>
      <c r="X9" s="60" t="b">
        <f>IF(V9=Weighting!G$13,Weighting!H$13,IF(V9=Weighting!G$14,Weighting!H$14,IF(V9=Weighting!G$15,Weighting!H$15,IF(V9=Weighting!G$16,Weighting!H$16,IF(V9=Weighting!G$17,Weighting!H$17)))))</f>
        <v>0</v>
      </c>
      <c r="Y9" s="42"/>
      <c r="Z9" s="60" t="b">
        <f>IF(Y9=Weighting!B$6,Weighting!B$13,IF('Rating tool'!Y9=Weighting!B$7,Weighting!B$12,IF('Rating tool'!Y9=Weighting!B$8,Weighting!B$12)))</f>
        <v>0</v>
      </c>
      <c r="AA9" s="62">
        <f t="shared" si="0"/>
        <v>0</v>
      </c>
      <c r="AB9" s="61" t="b">
        <f>IF(AA9=Weighting!C$12,Weighting!D$12,IF(AA9=Weighting!C$13,Weighting!D$13,IF(AA9=Weighting!C$14,Weighting!D$14,IF(AA9=Weighting!C$15,Weighting!D$15,IF(AA9=Weighting!C$16,Weighting!D$16,IF(AA9=Weighting!C$17,Weighting!D$17,IF(AA9=Weighting!C$18,Weighting!D$18,IF(AA9=Weighting!C$19,Weighting!D$19,IF(AA9=Weighting!C$20,Weighting!D$20,IF(AA9=Weighting!C$21,Weighting!D$21,IF(AA9=Weighting!C$22,Weighting!D$22,IF(AA9=Weighting!C$23,Weighting!D$23,IF('Rating tool'!AA9=Weighting!C$24,Weighting!D$24,IF(AA9=Weighting!C$25,Weighting!D$25))))))))))))))</f>
        <v>0</v>
      </c>
      <c r="AC9" s="61" t="str">
        <f>IF(AB9=Weighting!D$14,Weighting!D$13,IF('Rating tool'!AB9=Weighting!D$15,Weighting!D$15,IF('Rating tool'!AB9=Weighting!D$16,Weighting!D$17,IF('Rating tool'!AB9=Weighting!D$18,Weighting!D$18,IF('Rating tool'!AB9=Weighting!D$19,Weighting!D$20,IF('Rating tool'!AB9=Weighting!C$11,Weighting!D$11,IF(AB9=Weighting!D$22,Weighting!D$22,IF(AB9=Weighting!D$22,Weighting!D$23,IF('Rating tool'!AB9=Weighting!D$24,Weighting!D$24)))))))))</f>
        <v>Venue not considered safe for use</v>
      </c>
      <c r="AD9" s="62"/>
      <c r="AE9" s="63">
        <f>IF(AC9=Weighting!D$10,Weighting!F$22,IF('Rating tool'!AC9=Weighting!D$15,Weighting!F$26,IF('Rating tool'!AC9=Weighting!D$16,Weighting!F$25,IF('Rating tool'!AC9=Weighting!D$18,Weighting!F$24,IF('Rating tool'!AC9=Weighting!D$19,Weighting!F$23,IF(AC9=Weighting!D$23,Weighting!F$27,IF('Rating tool'!AC9=Weighting!D$24,Weighting!F$28)))))))</f>
        <v>0</v>
      </c>
      <c r="AF9" s="62">
        <f t="shared" si="1"/>
        <v>0</v>
      </c>
    </row>
    <row r="10" spans="1:32" x14ac:dyDescent="0.3">
      <c r="A10" s="65"/>
      <c r="B10" s="65"/>
      <c r="C10" s="4"/>
      <c r="D10" s="5"/>
      <c r="E10" s="6" t="b">
        <f>IF(D10=Weighting!B$5,Weighting!B$13,IF(D10=Weighting!C$5,Weighting!B$16))</f>
        <v>0</v>
      </c>
      <c r="F10" s="50"/>
      <c r="G10" s="51" t="b">
        <f>IF(F10=Weighting!B$32,Weighting!C$32,IF('Rating tool'!F10=Weighting!B$33,Weighting!C$33,IF('Rating tool'!F10=Weighting!B$34,Weighting!C$34)))</f>
        <v>0</v>
      </c>
      <c r="H10" s="50"/>
      <c r="I10" s="51" t="b">
        <f>IF(H10=Weighting!D$32,Weighting!A$34,IF(H10=Weighting!D$33,Weighting!A$33))</f>
        <v>0</v>
      </c>
      <c r="J10" s="50"/>
      <c r="K10" s="51" t="b">
        <f>IF(J10=Weighting!H$32,Weighting!I$32,IF(J10=Weighting!H$33,Weighting!I$33,IF(J10=Weighting!H$34,Weighting!I$34)))</f>
        <v>0</v>
      </c>
      <c r="L10" s="42"/>
      <c r="M10" s="51" t="b">
        <f>IF(L10=Weighting!F$32,Weighting!G$32,IF('Rating tool'!L10=Weighting!F$33,Weighting!G$33))</f>
        <v>0</v>
      </c>
      <c r="N10" s="50"/>
      <c r="O10" s="51" t="b">
        <f>IF(N10=Weighting!H$27,Weighting!A$34,IF(N10=Weighting!H$28,Weighting!A$33,IF(N10=Weighting!H$29,Weighting!A$33)))</f>
        <v>0</v>
      </c>
      <c r="P10" s="50"/>
      <c r="Q10" s="51" t="b">
        <f>IF(P10=Weighting!H$37,Weighting!I$37,IF(P10=Weighting!H$38,Weighting!I$38,IF(P10=Weighting!H$39,Weighting!I$39)))</f>
        <v>0</v>
      </c>
      <c r="R10" s="42"/>
      <c r="S10" s="51" t="b">
        <f>IF(R10=Weighting!B$6,Weighting!B$13,IF('Rating tool'!R10=Weighting!B$7,Weighting!B$12))</f>
        <v>0</v>
      </c>
      <c r="T10" s="42"/>
      <c r="U10" s="51" t="b">
        <f>IF(T10=Weighting!B$6,Weighting!B$13,IF('Rating tool'!T10=Weighting!B$7,Weighting!B$12))</f>
        <v>0</v>
      </c>
      <c r="V10" s="42"/>
      <c r="W10" s="42"/>
      <c r="X10" s="60" t="b">
        <f>IF(V10=Weighting!G$13,Weighting!H$13,IF(V10=Weighting!G$14,Weighting!H$14,IF(V10=Weighting!G$15,Weighting!H$15,IF(V10=Weighting!G$16,Weighting!H$16,IF(V10=Weighting!G$17,Weighting!H$17)))))</f>
        <v>0</v>
      </c>
      <c r="Y10" s="42"/>
      <c r="Z10" s="60" t="b">
        <f>IF(Y10=Weighting!B$6,Weighting!B$13,IF('Rating tool'!Y10=Weighting!B$7,Weighting!B$12,IF('Rating tool'!Y10=Weighting!B$8,Weighting!B$12)))</f>
        <v>0</v>
      </c>
      <c r="AA10" s="62">
        <f t="shared" si="0"/>
        <v>0</v>
      </c>
      <c r="AB10" s="61" t="b">
        <f>IF(AA10=Weighting!C$12,Weighting!D$12,IF(AA10=Weighting!C$13,Weighting!D$13,IF(AA10=Weighting!C$14,Weighting!D$14,IF(AA10=Weighting!C$15,Weighting!D$15,IF(AA10=Weighting!C$16,Weighting!D$16,IF(AA10=Weighting!C$17,Weighting!D$17,IF(AA10=Weighting!C$18,Weighting!D$18,IF(AA10=Weighting!C$19,Weighting!D$19,IF(AA10=Weighting!C$20,Weighting!D$20,IF(AA10=Weighting!C$21,Weighting!D$21,IF(AA10=Weighting!C$22,Weighting!D$22,IF(AA10=Weighting!C$23,Weighting!D$23,IF('Rating tool'!AA10=Weighting!C$24,Weighting!D$24,IF(AA10=Weighting!C$25,Weighting!D$25))))))))))))))</f>
        <v>0</v>
      </c>
      <c r="AC10" s="61" t="str">
        <f>IF(AB10=Weighting!D$14,Weighting!D$13,IF('Rating tool'!AB10=Weighting!D$15,Weighting!D$15,IF('Rating tool'!AB10=Weighting!D$16,Weighting!D$17,IF('Rating tool'!AB10=Weighting!D$18,Weighting!D$18,IF('Rating tool'!AB10=Weighting!D$19,Weighting!D$20,IF('Rating tool'!AB10=Weighting!C$11,Weighting!D$11,IF(AB10=Weighting!D$22,Weighting!D$22,IF(AB10=Weighting!D$22,Weighting!D$23,IF('Rating tool'!AB10=Weighting!D$24,Weighting!D$24)))))))))</f>
        <v>Venue not considered safe for use</v>
      </c>
      <c r="AD10" s="62"/>
      <c r="AE10" s="63">
        <f>IF(AC10=Weighting!D$10,Weighting!F$22,IF('Rating tool'!AC10=Weighting!D$15,Weighting!F$26,IF('Rating tool'!AC10=Weighting!D$16,Weighting!F$25,IF('Rating tool'!AC10=Weighting!D$18,Weighting!F$24,IF('Rating tool'!AC10=Weighting!D$19,Weighting!F$23,IF(AC10=Weighting!D$23,Weighting!F$27,IF('Rating tool'!AC10=Weighting!D$24,Weighting!F$28)))))))</f>
        <v>0</v>
      </c>
      <c r="AF10" s="62">
        <f t="shared" si="1"/>
        <v>0</v>
      </c>
    </row>
    <row r="11" spans="1:32" x14ac:dyDescent="0.3">
      <c r="A11" s="65"/>
      <c r="B11" s="65"/>
      <c r="C11" s="4"/>
      <c r="D11" s="5"/>
      <c r="E11" s="6" t="b">
        <f>IF(D11=Weighting!B$5,Weighting!B$13,IF(D11=Weighting!C$5,Weighting!B$16))</f>
        <v>0</v>
      </c>
      <c r="F11" s="50"/>
      <c r="G11" s="51" t="b">
        <f>IF(F11=Weighting!B$32,Weighting!C$32,IF('Rating tool'!F11=Weighting!B$33,Weighting!C$33,IF('Rating tool'!F11=Weighting!B$34,Weighting!C$34)))</f>
        <v>0</v>
      </c>
      <c r="H11" s="50"/>
      <c r="I11" s="51" t="b">
        <f>IF(H11=Weighting!D$32,Weighting!A$34,IF(H11=Weighting!D$33,Weighting!A$33))</f>
        <v>0</v>
      </c>
      <c r="J11" s="50"/>
      <c r="K11" s="51" t="b">
        <f>IF(J11=Weighting!H$32,Weighting!I$32,IF(J11=Weighting!H$33,Weighting!I$33,IF(J11=Weighting!H$34,Weighting!I$34)))</f>
        <v>0</v>
      </c>
      <c r="L11" s="42"/>
      <c r="M11" s="51" t="b">
        <f>IF(L11=Weighting!F$32,Weighting!G$32,IF('Rating tool'!L11=Weighting!F$33,Weighting!G$33))</f>
        <v>0</v>
      </c>
      <c r="N11" s="50"/>
      <c r="O11" s="51" t="b">
        <f>IF(N11=Weighting!H$27,Weighting!A$34,IF(N11=Weighting!H$28,Weighting!A$33,IF(N11=Weighting!H$29,Weighting!A$33)))</f>
        <v>0</v>
      </c>
      <c r="P11" s="50"/>
      <c r="Q11" s="51" t="b">
        <f>IF(P11=Weighting!H$37,Weighting!I$37,IF(P11=Weighting!H$38,Weighting!I$38,IF(P11=Weighting!H$39,Weighting!I$39)))</f>
        <v>0</v>
      </c>
      <c r="R11" s="42"/>
      <c r="S11" s="51" t="b">
        <f>IF(R11=Weighting!B$6,Weighting!B$13,IF('Rating tool'!R11=Weighting!B$7,Weighting!B$12))</f>
        <v>0</v>
      </c>
      <c r="T11" s="42"/>
      <c r="U11" s="51" t="b">
        <f>IF(T11=Weighting!B$6,Weighting!B$13,IF('Rating tool'!T11=Weighting!B$7,Weighting!B$12))</f>
        <v>0</v>
      </c>
      <c r="V11" s="42"/>
      <c r="W11" s="42"/>
      <c r="X11" s="60" t="b">
        <f>IF(V11=Weighting!G$13,Weighting!H$13,IF(V11=Weighting!G$14,Weighting!H$14,IF(V11=Weighting!G$15,Weighting!H$15,IF(V11=Weighting!G$16,Weighting!H$16,IF(V11=Weighting!G$17,Weighting!H$17)))))</f>
        <v>0</v>
      </c>
      <c r="Y11" s="42"/>
      <c r="Z11" s="60" t="b">
        <f>IF(Y11=Weighting!B$6,Weighting!B$13,IF('Rating tool'!Y11=Weighting!B$7,Weighting!B$12,IF('Rating tool'!Y11=Weighting!B$8,Weighting!B$12)))</f>
        <v>0</v>
      </c>
      <c r="AA11" s="62">
        <f t="shared" si="0"/>
        <v>0</v>
      </c>
      <c r="AB11" s="61" t="b">
        <f>IF(AA11=Weighting!C$12,Weighting!D$12,IF(AA11=Weighting!C$13,Weighting!D$13,IF(AA11=Weighting!C$14,Weighting!D$14,IF(AA11=Weighting!C$15,Weighting!D$15,IF(AA11=Weighting!C$16,Weighting!D$16,IF(AA11=Weighting!C$17,Weighting!D$17,IF(AA11=Weighting!C$18,Weighting!D$18,IF(AA11=Weighting!C$19,Weighting!D$19,IF(AA11=Weighting!C$20,Weighting!D$20,IF(AA11=Weighting!C$21,Weighting!D$21,IF(AA11=Weighting!C$22,Weighting!D$22,IF(AA11=Weighting!C$23,Weighting!D$23,IF('Rating tool'!AA11=Weighting!C$24,Weighting!D$24,IF(AA11=Weighting!C$25,Weighting!D$25))))))))))))))</f>
        <v>0</v>
      </c>
      <c r="AC11" s="61" t="str">
        <f>IF(AB11=Weighting!D$14,Weighting!D$13,IF('Rating tool'!AB11=Weighting!D$15,Weighting!D$15,IF('Rating tool'!AB11=Weighting!D$16,Weighting!D$17,IF('Rating tool'!AB11=Weighting!D$18,Weighting!D$18,IF('Rating tool'!AB11=Weighting!D$19,Weighting!D$20,IF('Rating tool'!AB11=Weighting!C$11,Weighting!D$11,IF(AB11=Weighting!D$22,Weighting!D$22,IF(AB11=Weighting!D$22,Weighting!D$23,IF('Rating tool'!AB11=Weighting!D$24,Weighting!D$24)))))))))</f>
        <v>Venue not considered safe for use</v>
      </c>
      <c r="AD11" s="62"/>
      <c r="AE11" s="63">
        <f>IF(AC11=Weighting!D$10,Weighting!F$22,IF('Rating tool'!AC11=Weighting!D$15,Weighting!F$26,IF('Rating tool'!AC11=Weighting!D$16,Weighting!F$25,IF('Rating tool'!AC11=Weighting!D$18,Weighting!F$24,IF('Rating tool'!AC11=Weighting!D$19,Weighting!F$23,IF(AC11=Weighting!D$23,Weighting!F$27,IF('Rating tool'!AC11=Weighting!D$24,Weighting!F$28)))))))</f>
        <v>0</v>
      </c>
      <c r="AF11" s="62">
        <f t="shared" si="1"/>
        <v>0</v>
      </c>
    </row>
    <row r="12" spans="1:32" x14ac:dyDescent="0.3">
      <c r="A12" s="65"/>
      <c r="B12" s="65"/>
      <c r="C12" s="4"/>
      <c r="D12" s="5"/>
      <c r="E12" s="6" t="b">
        <f>IF(D12=Weighting!B$5,Weighting!B$13,IF(D12=Weighting!C$5,Weighting!B$16))</f>
        <v>0</v>
      </c>
      <c r="F12" s="50"/>
      <c r="G12" s="51" t="b">
        <f>IF(F12=Weighting!B$32,Weighting!C$32,IF('Rating tool'!F12=Weighting!B$33,Weighting!C$33,IF('Rating tool'!F12=Weighting!B$34,Weighting!C$34)))</f>
        <v>0</v>
      </c>
      <c r="H12" s="50"/>
      <c r="I12" s="51" t="b">
        <f>IF(H12=Weighting!D$32,Weighting!A$34,IF(H12=Weighting!D$33,Weighting!A$33))</f>
        <v>0</v>
      </c>
      <c r="J12" s="50"/>
      <c r="K12" s="51" t="b">
        <f>IF(J12=Weighting!H$32,Weighting!I$32,IF(J12=Weighting!H$33,Weighting!I$33,IF(J12=Weighting!H$34,Weighting!I$34)))</f>
        <v>0</v>
      </c>
      <c r="L12" s="42"/>
      <c r="M12" s="51" t="b">
        <f>IF(L12=Weighting!F$32,Weighting!G$32,IF('Rating tool'!L12=Weighting!F$33,Weighting!G$33))</f>
        <v>0</v>
      </c>
      <c r="N12" s="50"/>
      <c r="O12" s="51" t="b">
        <f>IF(N12=Weighting!H$27,Weighting!A$34,IF(N12=Weighting!H$28,Weighting!A$33,IF(N12=Weighting!H$29,Weighting!A$33)))</f>
        <v>0</v>
      </c>
      <c r="P12" s="50"/>
      <c r="Q12" s="51" t="b">
        <f>IF(P12=Weighting!H$37,Weighting!I$37,IF(P12=Weighting!H$38,Weighting!I$38,IF(P12=Weighting!H$39,Weighting!I$39)))</f>
        <v>0</v>
      </c>
      <c r="R12" s="42"/>
      <c r="S12" s="51" t="b">
        <f>IF(R12=Weighting!B$6,Weighting!B$13,IF('Rating tool'!R12=Weighting!B$7,Weighting!B$12))</f>
        <v>0</v>
      </c>
      <c r="T12" s="42"/>
      <c r="U12" s="51" t="b">
        <f>IF(T12=Weighting!B$6,Weighting!B$13,IF('Rating tool'!T12=Weighting!B$7,Weighting!B$12))</f>
        <v>0</v>
      </c>
      <c r="V12" s="42"/>
      <c r="W12" s="42"/>
      <c r="X12" s="60" t="b">
        <f>IF(V12=Weighting!G$13,Weighting!H$13,IF(V12=Weighting!G$14,Weighting!H$14,IF(V12=Weighting!G$15,Weighting!H$15,IF(V12=Weighting!G$16,Weighting!H$16,IF(V12=Weighting!G$17,Weighting!H$17)))))</f>
        <v>0</v>
      </c>
      <c r="Y12" s="42"/>
      <c r="Z12" s="60" t="b">
        <f>IF(Y12=Weighting!B$6,Weighting!B$13,IF('Rating tool'!Y12=Weighting!B$7,Weighting!B$12,IF('Rating tool'!Y12=Weighting!B$8,Weighting!B$12)))</f>
        <v>0</v>
      </c>
      <c r="AA12" s="62">
        <f t="shared" si="0"/>
        <v>0</v>
      </c>
      <c r="AB12" s="61" t="b">
        <f>IF(AA12=Weighting!C$12,Weighting!D$12,IF(AA12=Weighting!C$13,Weighting!D$13,IF(AA12=Weighting!C$14,Weighting!D$14,IF(AA12=Weighting!C$15,Weighting!D$15,IF(AA12=Weighting!C$16,Weighting!D$16,IF(AA12=Weighting!C$17,Weighting!D$17,IF(AA12=Weighting!C$18,Weighting!D$18,IF(AA12=Weighting!C$19,Weighting!D$19,IF(AA12=Weighting!C$20,Weighting!D$20,IF(AA12=Weighting!C$21,Weighting!D$21,IF(AA12=Weighting!C$22,Weighting!D$22,IF(AA12=Weighting!C$23,Weighting!D$23,IF('Rating tool'!AA12=Weighting!C$24,Weighting!D$24,IF(AA12=Weighting!C$25,Weighting!D$25))))))))))))))</f>
        <v>0</v>
      </c>
      <c r="AC12" s="61" t="str">
        <f>IF(AB12=Weighting!D$14,Weighting!D$13,IF('Rating tool'!AB12=Weighting!D$15,Weighting!D$15,IF('Rating tool'!AB12=Weighting!D$16,Weighting!D$17,IF('Rating tool'!AB12=Weighting!D$18,Weighting!D$18,IF('Rating tool'!AB12=Weighting!D$19,Weighting!D$20,IF('Rating tool'!AB12=Weighting!C$11,Weighting!D$11,IF(AB12=Weighting!D$22,Weighting!D$22,IF(AB12=Weighting!D$22,Weighting!D$23,IF('Rating tool'!AB12=Weighting!D$24,Weighting!D$24)))))))))</f>
        <v>Venue not considered safe for use</v>
      </c>
      <c r="AD12" s="62"/>
      <c r="AE12" s="63">
        <f>IF(AC12=Weighting!D$10,Weighting!F$22,IF('Rating tool'!AC12=Weighting!D$15,Weighting!F$26,IF('Rating tool'!AC12=Weighting!D$16,Weighting!F$25,IF('Rating tool'!AC12=Weighting!D$18,Weighting!F$24,IF('Rating tool'!AC12=Weighting!D$19,Weighting!F$23,IF(AC12=Weighting!D$23,Weighting!F$27,IF('Rating tool'!AC12=Weighting!D$24,Weighting!F$28)))))))</f>
        <v>0</v>
      </c>
      <c r="AF12" s="62">
        <f t="shared" si="1"/>
        <v>0</v>
      </c>
    </row>
    <row r="13" spans="1:32" x14ac:dyDescent="0.3">
      <c r="A13" s="65"/>
      <c r="B13" s="65"/>
      <c r="C13" s="4"/>
      <c r="D13" s="5"/>
      <c r="E13" s="6" t="b">
        <f>IF(D13=Weighting!B$5,Weighting!B$13,IF(D13=Weighting!C$5,Weighting!B$16))</f>
        <v>0</v>
      </c>
      <c r="F13" s="50"/>
      <c r="G13" s="51" t="b">
        <f>IF(F13=Weighting!B$32,Weighting!C$32,IF('Rating tool'!F13=Weighting!B$33,Weighting!C$33,IF('Rating tool'!F13=Weighting!B$34,Weighting!C$34)))</f>
        <v>0</v>
      </c>
      <c r="H13" s="50"/>
      <c r="I13" s="51" t="b">
        <f>IF(H13=Weighting!D$32,Weighting!A$34,IF(H13=Weighting!D$33,Weighting!A$33))</f>
        <v>0</v>
      </c>
      <c r="J13" s="50"/>
      <c r="K13" s="51" t="b">
        <f>IF(J13=Weighting!H$32,Weighting!I$32,IF(J13=Weighting!H$33,Weighting!I$33,IF(J13=Weighting!H$34,Weighting!I$34)))</f>
        <v>0</v>
      </c>
      <c r="L13" s="42"/>
      <c r="M13" s="51" t="b">
        <f>IF(L13=Weighting!F$32,Weighting!G$32,IF('Rating tool'!L13=Weighting!F$33,Weighting!G$33))</f>
        <v>0</v>
      </c>
      <c r="N13" s="50"/>
      <c r="O13" s="51" t="b">
        <f>IF(N13=Weighting!H$27,Weighting!A$34,IF(N13=Weighting!H$28,Weighting!A$33,IF(N13=Weighting!H$29,Weighting!A$33)))</f>
        <v>0</v>
      </c>
      <c r="P13" s="50"/>
      <c r="Q13" s="51" t="b">
        <f>IF(P13=Weighting!H$37,Weighting!I$37,IF(P13=Weighting!H$38,Weighting!I$38,IF(P13=Weighting!H$39,Weighting!I$39)))</f>
        <v>0</v>
      </c>
      <c r="R13" s="42"/>
      <c r="S13" s="51" t="b">
        <f>IF(R13=Weighting!B$6,Weighting!B$13,IF('Rating tool'!R13=Weighting!B$7,Weighting!B$12))</f>
        <v>0</v>
      </c>
      <c r="T13" s="42"/>
      <c r="U13" s="51" t="b">
        <f>IF(T13=Weighting!B$6,Weighting!B$13,IF('Rating tool'!T13=Weighting!B$7,Weighting!B$12))</f>
        <v>0</v>
      </c>
      <c r="V13" s="42"/>
      <c r="W13" s="42"/>
      <c r="X13" s="60" t="b">
        <f>IF(V13=Weighting!G$13,Weighting!H$13,IF(V13=Weighting!G$14,Weighting!H$14,IF(V13=Weighting!G$15,Weighting!H$15,IF(V13=Weighting!G$16,Weighting!H$16,IF(V13=Weighting!G$17,Weighting!H$17)))))</f>
        <v>0</v>
      </c>
      <c r="Y13" s="42"/>
      <c r="Z13" s="60" t="b">
        <f>IF(Y13=Weighting!B$6,Weighting!B$13,IF('Rating tool'!Y13=Weighting!B$7,Weighting!B$12,IF('Rating tool'!Y13=Weighting!B$8,Weighting!B$12)))</f>
        <v>0</v>
      </c>
      <c r="AA13" s="62">
        <f t="shared" si="0"/>
        <v>0</v>
      </c>
      <c r="AB13" s="61" t="b">
        <f>IF(AA13=Weighting!C$12,Weighting!D$12,IF(AA13=Weighting!C$13,Weighting!D$13,IF(AA13=Weighting!C$14,Weighting!D$14,IF(AA13=Weighting!C$15,Weighting!D$15,IF(AA13=Weighting!C$16,Weighting!D$16,IF(AA13=Weighting!C$17,Weighting!D$17,IF(AA13=Weighting!C$18,Weighting!D$18,IF(AA13=Weighting!C$19,Weighting!D$19,IF(AA13=Weighting!C$20,Weighting!D$20,IF(AA13=Weighting!C$21,Weighting!D$21,IF(AA13=Weighting!C$22,Weighting!D$22,IF(AA13=Weighting!C$23,Weighting!D$23,IF('Rating tool'!AA13=Weighting!C$24,Weighting!D$24,IF(AA13=Weighting!C$25,Weighting!D$25))))))))))))))</f>
        <v>0</v>
      </c>
      <c r="AC13" s="61" t="str">
        <f>IF(AB13=Weighting!D$14,Weighting!D$13,IF('Rating tool'!AB13=Weighting!D$15,Weighting!D$15,IF('Rating tool'!AB13=Weighting!D$16,Weighting!D$17,IF('Rating tool'!AB13=Weighting!D$18,Weighting!D$18,IF('Rating tool'!AB13=Weighting!D$19,Weighting!D$20,IF('Rating tool'!AB13=Weighting!C$11,Weighting!D$11,IF(AB13=Weighting!D$22,Weighting!D$22,IF(AB13=Weighting!D$22,Weighting!D$23,IF('Rating tool'!AB13=Weighting!D$24,Weighting!D$24)))))))))</f>
        <v>Venue not considered safe for use</v>
      </c>
      <c r="AD13" s="62"/>
      <c r="AE13" s="63">
        <f>IF(AC13=Weighting!D$10,Weighting!F$22,IF('Rating tool'!AC13=Weighting!D$15,Weighting!F$26,IF('Rating tool'!AC13=Weighting!D$16,Weighting!F$25,IF('Rating tool'!AC13=Weighting!D$18,Weighting!F$24,IF('Rating tool'!AC13=Weighting!D$19,Weighting!F$23,IF(AC13=Weighting!D$23,Weighting!F$27,IF('Rating tool'!AC13=Weighting!D$24,Weighting!F$28)))))))</f>
        <v>0</v>
      </c>
      <c r="AF13" s="62">
        <f t="shared" si="1"/>
        <v>0</v>
      </c>
    </row>
    <row r="14" spans="1:32" x14ac:dyDescent="0.3">
      <c r="A14" s="65"/>
      <c r="B14" s="65"/>
      <c r="C14" s="4"/>
      <c r="D14" s="5"/>
      <c r="E14" s="6" t="b">
        <f>IF(D14=Weighting!B$5,Weighting!B$13,IF(D14=Weighting!C$5,Weighting!B$16))</f>
        <v>0</v>
      </c>
      <c r="F14" s="50"/>
      <c r="G14" s="51" t="b">
        <f>IF(F14=Weighting!B$32,Weighting!C$32,IF('Rating tool'!F14=Weighting!B$33,Weighting!C$33,IF('Rating tool'!F14=Weighting!B$34,Weighting!C$34)))</f>
        <v>0</v>
      </c>
      <c r="H14" s="50"/>
      <c r="I14" s="51" t="b">
        <f>IF(H14=Weighting!D$32,Weighting!A$34,IF(H14=Weighting!D$33,Weighting!A$33))</f>
        <v>0</v>
      </c>
      <c r="J14" s="50"/>
      <c r="K14" s="51" t="b">
        <f>IF(J14=Weighting!H$32,Weighting!I$32,IF(J14=Weighting!H$33,Weighting!I$33,IF(J14=Weighting!H$34,Weighting!I$34)))</f>
        <v>0</v>
      </c>
      <c r="L14" s="42"/>
      <c r="M14" s="51" t="b">
        <f>IF(L14=Weighting!F$32,Weighting!G$32,IF('Rating tool'!L14=Weighting!F$33,Weighting!G$33))</f>
        <v>0</v>
      </c>
      <c r="N14" s="50"/>
      <c r="O14" s="51" t="b">
        <f>IF(N14=Weighting!H$27,Weighting!A$34,IF(N14=Weighting!H$28,Weighting!A$33,IF(N14=Weighting!H$29,Weighting!A$33)))</f>
        <v>0</v>
      </c>
      <c r="P14" s="50"/>
      <c r="Q14" s="51" t="b">
        <f>IF(P14=Weighting!H$37,Weighting!I$37,IF(P14=Weighting!H$38,Weighting!I$38,IF(P14=Weighting!H$39,Weighting!I$39)))</f>
        <v>0</v>
      </c>
      <c r="R14" s="42"/>
      <c r="S14" s="51" t="b">
        <f>IF(R14=Weighting!B$6,Weighting!B$13,IF('Rating tool'!R14=Weighting!B$7,Weighting!B$12))</f>
        <v>0</v>
      </c>
      <c r="T14" s="42"/>
      <c r="U14" s="51" t="b">
        <f>IF(T14=Weighting!B$6,Weighting!B$13,IF('Rating tool'!T14=Weighting!B$7,Weighting!B$12))</f>
        <v>0</v>
      </c>
      <c r="V14" s="42"/>
      <c r="W14" s="42"/>
      <c r="X14" s="60" t="b">
        <f>IF(V14=Weighting!G$13,Weighting!H$13,IF(V14=Weighting!G$14,Weighting!H$14,IF(V14=Weighting!G$15,Weighting!H$15,IF(V14=Weighting!G$16,Weighting!H$16,IF(V14=Weighting!G$17,Weighting!H$17)))))</f>
        <v>0</v>
      </c>
      <c r="Y14" s="42"/>
      <c r="Z14" s="60" t="b">
        <f>IF(Y14=Weighting!B$6,Weighting!B$13,IF('Rating tool'!Y14=Weighting!B$7,Weighting!B$12,IF('Rating tool'!Y14=Weighting!B$8,Weighting!B$12)))</f>
        <v>0</v>
      </c>
      <c r="AA14" s="62">
        <f t="shared" si="0"/>
        <v>0</v>
      </c>
      <c r="AB14" s="61" t="b">
        <f>IF(AA14=Weighting!C$12,Weighting!D$12,IF(AA14=Weighting!C$13,Weighting!D$13,IF(AA14=Weighting!C$14,Weighting!D$14,IF(AA14=Weighting!C$15,Weighting!D$15,IF(AA14=Weighting!C$16,Weighting!D$16,IF(AA14=Weighting!C$17,Weighting!D$17,IF(AA14=Weighting!C$18,Weighting!D$18,IF(AA14=Weighting!C$19,Weighting!D$19,IF(AA14=Weighting!C$20,Weighting!D$20,IF(AA14=Weighting!C$21,Weighting!D$21,IF(AA14=Weighting!C$22,Weighting!D$22,IF(AA14=Weighting!C$23,Weighting!D$23,IF('Rating tool'!AA14=Weighting!C$24,Weighting!D$24,IF(AA14=Weighting!C$25,Weighting!D$25))))))))))))))</f>
        <v>0</v>
      </c>
      <c r="AC14" s="61" t="str">
        <f>IF(AB14=Weighting!D$14,Weighting!D$13,IF('Rating tool'!AB14=Weighting!D$15,Weighting!D$15,IF('Rating tool'!AB14=Weighting!D$16,Weighting!D$17,IF('Rating tool'!AB14=Weighting!D$18,Weighting!D$18,IF('Rating tool'!AB14=Weighting!D$19,Weighting!D$20,IF('Rating tool'!AB14=Weighting!C$11,Weighting!D$11,IF(AB14=Weighting!D$22,Weighting!D$22,IF(AB14=Weighting!D$22,Weighting!D$23,IF('Rating tool'!AB14=Weighting!D$24,Weighting!D$24)))))))))</f>
        <v>Venue not considered safe for use</v>
      </c>
      <c r="AD14" s="62"/>
      <c r="AE14" s="63">
        <f>IF(AC14=Weighting!D$10,Weighting!F$22,IF('Rating tool'!AC14=Weighting!D$15,Weighting!F$26,IF('Rating tool'!AC14=Weighting!D$16,Weighting!F$25,IF('Rating tool'!AC14=Weighting!D$18,Weighting!F$24,IF('Rating tool'!AC14=Weighting!D$19,Weighting!F$23,IF(AC14=Weighting!D$23,Weighting!F$27,IF('Rating tool'!AC14=Weighting!D$24,Weighting!F$28)))))))</f>
        <v>0</v>
      </c>
      <c r="AF14" s="62">
        <f t="shared" si="1"/>
        <v>0</v>
      </c>
    </row>
    <row r="15" spans="1:32" x14ac:dyDescent="0.3">
      <c r="A15" s="65"/>
      <c r="B15" s="65"/>
      <c r="C15" s="4"/>
      <c r="D15" s="5"/>
      <c r="E15" s="6" t="b">
        <f>IF(D15=Weighting!B$5,Weighting!B$13,IF(D15=Weighting!C$5,Weighting!B$16))</f>
        <v>0</v>
      </c>
      <c r="F15" s="50"/>
      <c r="G15" s="51" t="b">
        <f>IF(F15=Weighting!B$32,Weighting!C$32,IF('Rating tool'!F15=Weighting!B$33,Weighting!C$33,IF('Rating tool'!F15=Weighting!B$34,Weighting!C$34)))</f>
        <v>0</v>
      </c>
      <c r="H15" s="50"/>
      <c r="I15" s="51" t="b">
        <f>IF(H15=Weighting!D$32,Weighting!A$34,IF(H15=Weighting!D$33,Weighting!A$33))</f>
        <v>0</v>
      </c>
      <c r="J15" s="50"/>
      <c r="K15" s="51" t="b">
        <f>IF(J15=Weighting!H$32,Weighting!I$32,IF(J15=Weighting!H$33,Weighting!I$33,IF(J15=Weighting!H$34,Weighting!I$34)))</f>
        <v>0</v>
      </c>
      <c r="L15" s="42"/>
      <c r="M15" s="51" t="b">
        <f>IF(L15=Weighting!F$32,Weighting!G$32,IF('Rating tool'!L15=Weighting!F$33,Weighting!G$33))</f>
        <v>0</v>
      </c>
      <c r="N15" s="50"/>
      <c r="O15" s="51" t="b">
        <f>IF(N15=Weighting!H$27,Weighting!A$34,IF(N15=Weighting!H$28,Weighting!A$33,IF(N15=Weighting!H$29,Weighting!A$33)))</f>
        <v>0</v>
      </c>
      <c r="P15" s="50"/>
      <c r="Q15" s="51" t="b">
        <f>IF(P15=Weighting!H$37,Weighting!I$37,IF(P15=Weighting!H$38,Weighting!I$38,IF(P15=Weighting!H$39,Weighting!I$39)))</f>
        <v>0</v>
      </c>
      <c r="R15" s="42"/>
      <c r="S15" s="51" t="b">
        <f>IF(R15=Weighting!B$6,Weighting!B$13,IF('Rating tool'!R15=Weighting!B$7,Weighting!B$12))</f>
        <v>0</v>
      </c>
      <c r="T15" s="42"/>
      <c r="U15" s="51" t="b">
        <f>IF(T15=Weighting!B$6,Weighting!B$13,IF('Rating tool'!T15=Weighting!B$7,Weighting!B$12))</f>
        <v>0</v>
      </c>
      <c r="V15" s="42"/>
      <c r="W15" s="42"/>
      <c r="X15" s="60" t="b">
        <f>IF(V15=Weighting!G$13,Weighting!H$13,IF(V15=Weighting!G$14,Weighting!H$14,IF(V15=Weighting!G$15,Weighting!H$15,IF(V15=Weighting!G$16,Weighting!H$16,IF(V15=Weighting!G$17,Weighting!H$17)))))</f>
        <v>0</v>
      </c>
      <c r="Y15" s="42"/>
      <c r="Z15" s="60" t="b">
        <f>IF(Y15=Weighting!B$6,Weighting!B$13,IF('Rating tool'!Y15=Weighting!B$7,Weighting!B$12,IF('Rating tool'!Y15=Weighting!B$8,Weighting!B$12)))</f>
        <v>0</v>
      </c>
      <c r="AA15" s="62">
        <f t="shared" si="0"/>
        <v>0</v>
      </c>
      <c r="AB15" s="61" t="b">
        <f>IF(AA15=Weighting!C$12,Weighting!D$12,IF(AA15=Weighting!C$13,Weighting!D$13,IF(AA15=Weighting!C$14,Weighting!D$14,IF(AA15=Weighting!C$15,Weighting!D$15,IF(AA15=Weighting!C$16,Weighting!D$16,IF(AA15=Weighting!C$17,Weighting!D$17,IF(AA15=Weighting!C$18,Weighting!D$18,IF(AA15=Weighting!C$19,Weighting!D$19,IF(AA15=Weighting!C$20,Weighting!D$20,IF(AA15=Weighting!C$21,Weighting!D$21,IF(AA15=Weighting!C$22,Weighting!D$22,IF(AA15=Weighting!C$23,Weighting!D$23,IF('Rating tool'!AA15=Weighting!C$24,Weighting!D$24,IF(AA15=Weighting!C$25,Weighting!D$25))))))))))))))</f>
        <v>0</v>
      </c>
      <c r="AC15" s="61" t="str">
        <f>IF(AB15=Weighting!D$14,Weighting!D$13,IF('Rating tool'!AB15=Weighting!D$15,Weighting!D$15,IF('Rating tool'!AB15=Weighting!D$16,Weighting!D$17,IF('Rating tool'!AB15=Weighting!D$18,Weighting!D$18,IF('Rating tool'!AB15=Weighting!D$19,Weighting!D$20,IF('Rating tool'!AB15=Weighting!C$11,Weighting!D$11,IF(AB15=Weighting!D$22,Weighting!D$22,IF(AB15=Weighting!D$22,Weighting!D$23,IF('Rating tool'!AB15=Weighting!D$24,Weighting!D$24)))))))))</f>
        <v>Venue not considered safe for use</v>
      </c>
      <c r="AD15" s="62"/>
      <c r="AE15" s="63">
        <f>IF(AC15=Weighting!D$10,Weighting!F$22,IF('Rating tool'!AC15=Weighting!D$15,Weighting!F$26,IF('Rating tool'!AC15=Weighting!D$16,Weighting!F$25,IF('Rating tool'!AC15=Weighting!D$18,Weighting!F$24,IF('Rating tool'!AC15=Weighting!D$19,Weighting!F$23,IF(AC15=Weighting!D$23,Weighting!F$27,IF('Rating tool'!AC15=Weighting!D$24,Weighting!F$28)))))))</f>
        <v>0</v>
      </c>
      <c r="AF15" s="62">
        <f t="shared" si="1"/>
        <v>0</v>
      </c>
    </row>
    <row r="16" spans="1:32" x14ac:dyDescent="0.3">
      <c r="A16" s="65"/>
      <c r="B16" s="65"/>
      <c r="C16" s="4"/>
      <c r="D16" s="5"/>
      <c r="E16" s="6" t="b">
        <f>IF(D16=Weighting!B$5,Weighting!B$13,IF(D16=Weighting!C$5,Weighting!B$16))</f>
        <v>0</v>
      </c>
      <c r="F16" s="50"/>
      <c r="G16" s="51" t="b">
        <f>IF(F16=Weighting!B$32,Weighting!C$32,IF('Rating tool'!F16=Weighting!B$33,Weighting!C$33,IF('Rating tool'!F16=Weighting!B$34,Weighting!C$34)))</f>
        <v>0</v>
      </c>
      <c r="H16" s="50"/>
      <c r="I16" s="51" t="b">
        <f>IF(H16=Weighting!D$32,Weighting!A$34,IF(H16=Weighting!D$33,Weighting!A$33))</f>
        <v>0</v>
      </c>
      <c r="J16" s="50"/>
      <c r="K16" s="51" t="b">
        <f>IF(J16=Weighting!H$32,Weighting!I$32,IF(J16=Weighting!H$33,Weighting!I$33,IF(J16=Weighting!H$34,Weighting!I$34)))</f>
        <v>0</v>
      </c>
      <c r="L16" s="42"/>
      <c r="M16" s="51" t="b">
        <f>IF(L16=Weighting!F$32,Weighting!G$32,IF('Rating tool'!L16=Weighting!F$33,Weighting!G$33))</f>
        <v>0</v>
      </c>
      <c r="N16" s="50"/>
      <c r="O16" s="51" t="b">
        <f>IF(N16=Weighting!H$27,Weighting!A$34,IF(N16=Weighting!H$28,Weighting!A$33,IF(N16=Weighting!H$29,Weighting!A$33)))</f>
        <v>0</v>
      </c>
      <c r="P16" s="50"/>
      <c r="Q16" s="51" t="b">
        <f>IF(P16=Weighting!H$37,Weighting!I$37,IF(P16=Weighting!H$38,Weighting!I$38,IF(P16=Weighting!H$39,Weighting!I$39)))</f>
        <v>0</v>
      </c>
      <c r="R16" s="42"/>
      <c r="S16" s="51" t="b">
        <f>IF(R16=Weighting!B$6,Weighting!B$13,IF('Rating tool'!R16=Weighting!B$7,Weighting!B$12))</f>
        <v>0</v>
      </c>
      <c r="T16" s="42"/>
      <c r="U16" s="51" t="b">
        <f>IF(T16=Weighting!B$6,Weighting!B$13,IF('Rating tool'!T16=Weighting!B$7,Weighting!B$12))</f>
        <v>0</v>
      </c>
      <c r="V16" s="42"/>
      <c r="W16" s="42"/>
      <c r="X16" s="60" t="b">
        <f>IF(V16=Weighting!G$13,Weighting!H$13,IF(V16=Weighting!G$14,Weighting!H$14,IF(V16=Weighting!G$15,Weighting!H$15,IF(V16=Weighting!G$16,Weighting!H$16,IF(V16=Weighting!G$17,Weighting!H$17)))))</f>
        <v>0</v>
      </c>
      <c r="Y16" s="42"/>
      <c r="Z16" s="60" t="b">
        <f>IF(Y16=Weighting!B$6,Weighting!B$13,IF('Rating tool'!Y16=Weighting!B$7,Weighting!B$12,IF('Rating tool'!Y16=Weighting!B$8,Weighting!B$12)))</f>
        <v>0</v>
      </c>
      <c r="AA16" s="62">
        <f t="shared" si="0"/>
        <v>0</v>
      </c>
      <c r="AB16" s="61" t="b">
        <f>IF(AA16=Weighting!C$12,Weighting!D$12,IF(AA16=Weighting!C$13,Weighting!D$13,IF(AA16=Weighting!C$14,Weighting!D$14,IF(AA16=Weighting!C$15,Weighting!D$15,IF(AA16=Weighting!C$16,Weighting!D$16,IF(AA16=Weighting!C$17,Weighting!D$17,IF(AA16=Weighting!C$18,Weighting!D$18,IF(AA16=Weighting!C$19,Weighting!D$19,IF(AA16=Weighting!C$20,Weighting!D$20,IF(AA16=Weighting!C$21,Weighting!D$21,IF(AA16=Weighting!C$22,Weighting!D$22,IF(AA16=Weighting!C$23,Weighting!D$23,IF('Rating tool'!AA16=Weighting!C$24,Weighting!D$24,IF(AA16=Weighting!C$25,Weighting!D$25))))))))))))))</f>
        <v>0</v>
      </c>
      <c r="AC16" s="61" t="str">
        <f>IF(AB16=Weighting!D$14,Weighting!D$13,IF('Rating tool'!AB16=Weighting!D$15,Weighting!D$15,IF('Rating tool'!AB16=Weighting!D$16,Weighting!D$17,IF('Rating tool'!AB16=Weighting!D$18,Weighting!D$18,IF('Rating tool'!AB16=Weighting!D$19,Weighting!D$20,IF('Rating tool'!AB16=Weighting!C$11,Weighting!D$11,IF(AB16=Weighting!D$22,Weighting!D$22,IF(AB16=Weighting!D$22,Weighting!D$23,IF('Rating tool'!AB16=Weighting!D$24,Weighting!D$24)))))))))</f>
        <v>Venue not considered safe for use</v>
      </c>
      <c r="AD16" s="62"/>
      <c r="AE16" s="63">
        <f>IF(AC16=Weighting!D$10,Weighting!F$22,IF('Rating tool'!AC16=Weighting!D$15,Weighting!F$26,IF('Rating tool'!AC16=Weighting!D$16,Weighting!F$25,IF('Rating tool'!AC16=Weighting!D$18,Weighting!F$24,IF('Rating tool'!AC16=Weighting!D$19,Weighting!F$23,IF(AC16=Weighting!D$23,Weighting!F$27,IF('Rating tool'!AC16=Weighting!D$24,Weighting!F$28)))))))</f>
        <v>0</v>
      </c>
      <c r="AF16" s="62">
        <f t="shared" si="1"/>
        <v>0</v>
      </c>
    </row>
    <row r="17" spans="1:32" x14ac:dyDescent="0.3">
      <c r="A17" s="65"/>
      <c r="B17" s="65"/>
      <c r="C17" s="4"/>
      <c r="D17" s="5"/>
      <c r="E17" s="6" t="b">
        <f>IF(D17=Weighting!B$5,Weighting!B$13,IF(D17=Weighting!C$5,Weighting!B$16))</f>
        <v>0</v>
      </c>
      <c r="F17" s="50"/>
      <c r="G17" s="51" t="b">
        <f>IF(F17=Weighting!B$32,Weighting!C$32,IF('Rating tool'!F17=Weighting!B$33,Weighting!C$33,IF('Rating tool'!F17=Weighting!B$34,Weighting!C$34)))</f>
        <v>0</v>
      </c>
      <c r="H17" s="50"/>
      <c r="I17" s="51" t="b">
        <f>IF(H17=Weighting!D$32,Weighting!A$34,IF(H17=Weighting!D$33,Weighting!A$33))</f>
        <v>0</v>
      </c>
      <c r="J17" s="50"/>
      <c r="K17" s="51" t="b">
        <f>IF(J17=Weighting!H$32,Weighting!I$32,IF(J17=Weighting!H$33,Weighting!I$33,IF(J17=Weighting!H$34,Weighting!I$34)))</f>
        <v>0</v>
      </c>
      <c r="L17" s="42"/>
      <c r="M17" s="51" t="b">
        <f>IF(L17=Weighting!F$32,Weighting!G$32,IF('Rating tool'!L17=Weighting!F$33,Weighting!G$33))</f>
        <v>0</v>
      </c>
      <c r="N17" s="50"/>
      <c r="O17" s="51" t="b">
        <f>IF(N17=Weighting!H$27,Weighting!A$34,IF(N17=Weighting!H$28,Weighting!A$33,IF(N17=Weighting!H$29,Weighting!A$33)))</f>
        <v>0</v>
      </c>
      <c r="P17" s="50"/>
      <c r="Q17" s="51" t="b">
        <f>IF(P17=Weighting!H$37,Weighting!I$37,IF(P17=Weighting!H$38,Weighting!I$38,IF(P17=Weighting!H$39,Weighting!I$39)))</f>
        <v>0</v>
      </c>
      <c r="R17" s="42"/>
      <c r="S17" s="51" t="b">
        <f>IF(R17=Weighting!B$6,Weighting!B$13,IF('Rating tool'!R17=Weighting!B$7,Weighting!B$12))</f>
        <v>0</v>
      </c>
      <c r="T17" s="42"/>
      <c r="U17" s="51" t="b">
        <f>IF(T17=Weighting!B$6,Weighting!B$13,IF('Rating tool'!T17=Weighting!B$7,Weighting!B$12))</f>
        <v>0</v>
      </c>
      <c r="V17" s="42"/>
      <c r="W17" s="42"/>
      <c r="X17" s="60" t="b">
        <f>IF(V17=Weighting!G$13,Weighting!H$13,IF(V17=Weighting!G$14,Weighting!H$14,IF(V17=Weighting!G$15,Weighting!H$15,IF(V17=Weighting!G$16,Weighting!H$16,IF(V17=Weighting!G$17,Weighting!H$17)))))</f>
        <v>0</v>
      </c>
      <c r="Y17" s="42"/>
      <c r="Z17" s="60" t="b">
        <f>IF(Y17=Weighting!B$6,Weighting!B$13,IF('Rating tool'!Y17=Weighting!B$7,Weighting!B$12,IF('Rating tool'!Y17=Weighting!B$8,Weighting!B$12)))</f>
        <v>0</v>
      </c>
      <c r="AA17" s="62">
        <f t="shared" si="0"/>
        <v>0</v>
      </c>
      <c r="AB17" s="61" t="b">
        <f>IF(AA17=Weighting!C$12,Weighting!D$12,IF(AA17=Weighting!C$13,Weighting!D$13,IF(AA17=Weighting!C$14,Weighting!D$14,IF(AA17=Weighting!C$15,Weighting!D$15,IF(AA17=Weighting!C$16,Weighting!D$16,IF(AA17=Weighting!C$17,Weighting!D$17,IF(AA17=Weighting!C$18,Weighting!D$18,IF(AA17=Weighting!C$19,Weighting!D$19,IF(AA17=Weighting!C$20,Weighting!D$20,IF(AA17=Weighting!C$21,Weighting!D$21,IF(AA17=Weighting!C$22,Weighting!D$22,IF(AA17=Weighting!C$23,Weighting!D$23,IF('Rating tool'!AA17=Weighting!C$24,Weighting!D$24,IF(AA17=Weighting!C$25,Weighting!D$25))))))))))))))</f>
        <v>0</v>
      </c>
      <c r="AC17" s="61" t="str">
        <f>IF(AB17=Weighting!D$14,Weighting!D$13,IF('Rating tool'!AB17=Weighting!D$15,Weighting!D$15,IF('Rating tool'!AB17=Weighting!D$16,Weighting!D$17,IF('Rating tool'!AB17=Weighting!D$18,Weighting!D$18,IF('Rating tool'!AB17=Weighting!D$19,Weighting!D$20,IF('Rating tool'!AB17=Weighting!C$11,Weighting!D$11,IF(AB17=Weighting!D$22,Weighting!D$22,IF(AB17=Weighting!D$22,Weighting!D$23,IF('Rating tool'!AB17=Weighting!D$24,Weighting!D$24)))))))))</f>
        <v>Venue not considered safe for use</v>
      </c>
      <c r="AD17" s="62"/>
      <c r="AE17" s="63">
        <f>IF(AC17=Weighting!D$10,Weighting!F$22,IF('Rating tool'!AC17=Weighting!D$15,Weighting!F$26,IF('Rating tool'!AC17=Weighting!D$16,Weighting!F$25,IF('Rating tool'!AC17=Weighting!D$18,Weighting!F$24,IF('Rating tool'!AC17=Weighting!D$19,Weighting!F$23,IF(AC17=Weighting!D$23,Weighting!F$27,IF('Rating tool'!AC17=Weighting!D$24,Weighting!F$28)))))))</f>
        <v>0</v>
      </c>
      <c r="AF17" s="62">
        <f t="shared" si="1"/>
        <v>0</v>
      </c>
    </row>
    <row r="18" spans="1:32" x14ac:dyDescent="0.3">
      <c r="A18" s="65"/>
      <c r="B18" s="65"/>
      <c r="C18" s="4"/>
      <c r="D18" s="5"/>
      <c r="E18" s="6" t="b">
        <f>IF(D18=Weighting!B$5,Weighting!B$13,IF(D18=Weighting!C$5,Weighting!B$16))</f>
        <v>0</v>
      </c>
      <c r="F18" s="50"/>
      <c r="G18" s="51" t="b">
        <f>IF(F18=Weighting!B$32,Weighting!C$32,IF('Rating tool'!F18=Weighting!B$33,Weighting!C$33,IF('Rating tool'!F18=Weighting!B$34,Weighting!C$34)))</f>
        <v>0</v>
      </c>
      <c r="H18" s="50"/>
      <c r="I18" s="51" t="b">
        <f>IF(H18=Weighting!D$32,Weighting!A$34,IF(H18=Weighting!D$33,Weighting!A$33))</f>
        <v>0</v>
      </c>
      <c r="J18" s="50"/>
      <c r="K18" s="51" t="b">
        <f>IF(J18=Weighting!H$32,Weighting!I$32,IF(J18=Weighting!H$33,Weighting!I$33,IF(J18=Weighting!H$34,Weighting!I$34)))</f>
        <v>0</v>
      </c>
      <c r="L18" s="42"/>
      <c r="M18" s="51" t="b">
        <f>IF(L18=Weighting!F$32,Weighting!G$32,IF('Rating tool'!L18=Weighting!F$33,Weighting!G$33))</f>
        <v>0</v>
      </c>
      <c r="N18" s="50"/>
      <c r="O18" s="51" t="b">
        <f>IF(N18=Weighting!H$27,Weighting!A$34,IF(N18=Weighting!H$28,Weighting!A$33,IF(N18=Weighting!H$29,Weighting!A$33)))</f>
        <v>0</v>
      </c>
      <c r="P18" s="50"/>
      <c r="Q18" s="51" t="b">
        <f>IF(P18=Weighting!H$37,Weighting!I$37,IF(P18=Weighting!H$38,Weighting!I$38,IF(P18=Weighting!H$39,Weighting!I$39)))</f>
        <v>0</v>
      </c>
      <c r="R18" s="42"/>
      <c r="S18" s="51" t="b">
        <f>IF(R18=Weighting!B$6,Weighting!B$13,IF('Rating tool'!R18=Weighting!B$7,Weighting!B$12))</f>
        <v>0</v>
      </c>
      <c r="T18" s="42"/>
      <c r="U18" s="51" t="b">
        <f>IF(T18=Weighting!B$6,Weighting!B$13,IF('Rating tool'!T18=Weighting!B$7,Weighting!B$12))</f>
        <v>0</v>
      </c>
      <c r="V18" s="42"/>
      <c r="W18" s="42"/>
      <c r="X18" s="60" t="b">
        <f>IF(V18=Weighting!G$13,Weighting!H$13,IF(V18=Weighting!G$14,Weighting!H$14,IF(V18=Weighting!G$15,Weighting!H$15,IF(V18=Weighting!G$16,Weighting!H$16,IF(V18=Weighting!G$17,Weighting!H$17)))))</f>
        <v>0</v>
      </c>
      <c r="Y18" s="42"/>
      <c r="Z18" s="60" t="b">
        <f>IF(Y18=Weighting!B$6,Weighting!B$13,IF('Rating tool'!Y18=Weighting!B$7,Weighting!B$12,IF('Rating tool'!Y18=Weighting!B$8,Weighting!B$12)))</f>
        <v>0</v>
      </c>
      <c r="AA18" s="62">
        <f t="shared" si="0"/>
        <v>0</v>
      </c>
      <c r="AB18" s="61" t="b">
        <f>IF(AA18=Weighting!C$12,Weighting!D$12,IF(AA18=Weighting!C$13,Weighting!D$13,IF(AA18=Weighting!C$14,Weighting!D$14,IF(AA18=Weighting!C$15,Weighting!D$15,IF(AA18=Weighting!C$16,Weighting!D$16,IF(AA18=Weighting!C$17,Weighting!D$17,IF(AA18=Weighting!C$18,Weighting!D$18,IF(AA18=Weighting!C$19,Weighting!D$19,IF(AA18=Weighting!C$20,Weighting!D$20,IF(AA18=Weighting!C$21,Weighting!D$21,IF(AA18=Weighting!C$22,Weighting!D$22,IF(AA18=Weighting!C$23,Weighting!D$23,IF('Rating tool'!AA18=Weighting!C$24,Weighting!D$24,IF(AA18=Weighting!C$25,Weighting!D$25))))))))))))))</f>
        <v>0</v>
      </c>
      <c r="AC18" s="61" t="str">
        <f>IF(AB18=Weighting!D$14,Weighting!D$13,IF('Rating tool'!AB18=Weighting!D$15,Weighting!D$15,IF('Rating tool'!AB18=Weighting!D$16,Weighting!D$17,IF('Rating tool'!AB18=Weighting!D$18,Weighting!D$18,IF('Rating tool'!AB18=Weighting!D$19,Weighting!D$20,IF('Rating tool'!AB18=Weighting!C$11,Weighting!D$11,IF(AB18=Weighting!D$22,Weighting!D$22,IF(AB18=Weighting!D$22,Weighting!D$23,IF('Rating tool'!AB18=Weighting!D$24,Weighting!D$24)))))))))</f>
        <v>Venue not considered safe for use</v>
      </c>
      <c r="AD18" s="62"/>
      <c r="AE18" s="63">
        <f>IF(AC18=Weighting!D$10,Weighting!F$22,IF('Rating tool'!AC18=Weighting!D$15,Weighting!F$26,IF('Rating tool'!AC18=Weighting!D$16,Weighting!F$25,IF('Rating tool'!AC18=Weighting!D$18,Weighting!F$24,IF('Rating tool'!AC18=Weighting!D$19,Weighting!F$23,IF(AC18=Weighting!D$23,Weighting!F$27,IF('Rating tool'!AC18=Weighting!D$24,Weighting!F$28)))))))</f>
        <v>0</v>
      </c>
      <c r="AF18" s="62">
        <f t="shared" si="1"/>
        <v>0</v>
      </c>
    </row>
    <row r="19" spans="1:32" x14ac:dyDescent="0.3">
      <c r="A19" s="65"/>
      <c r="B19" s="65"/>
      <c r="C19" s="4"/>
      <c r="D19" s="5"/>
      <c r="E19" s="6" t="b">
        <f>IF(D19=Weighting!B$5,Weighting!B$13,IF(D19=Weighting!C$5,Weighting!B$16))</f>
        <v>0</v>
      </c>
      <c r="F19" s="50"/>
      <c r="G19" s="51" t="b">
        <f>IF(F19=Weighting!B$32,Weighting!C$32,IF('Rating tool'!F19=Weighting!B$33,Weighting!C$33,IF('Rating tool'!F19=Weighting!B$34,Weighting!C$34)))</f>
        <v>0</v>
      </c>
      <c r="H19" s="50"/>
      <c r="I19" s="51" t="b">
        <f>IF(H19=Weighting!D$32,Weighting!A$34,IF(H19=Weighting!D$33,Weighting!A$33))</f>
        <v>0</v>
      </c>
      <c r="J19" s="50"/>
      <c r="K19" s="51" t="b">
        <f>IF(J19=Weighting!H$32,Weighting!I$32,IF(J19=Weighting!H$33,Weighting!I$33,IF(J19=Weighting!H$34,Weighting!I$34)))</f>
        <v>0</v>
      </c>
      <c r="L19" s="42"/>
      <c r="M19" s="51" t="b">
        <f>IF(L19=Weighting!F$32,Weighting!G$32,IF('Rating tool'!L19=Weighting!F$33,Weighting!G$33))</f>
        <v>0</v>
      </c>
      <c r="N19" s="50"/>
      <c r="O19" s="51" t="b">
        <f>IF(N19=Weighting!H$27,Weighting!A$34,IF(N19=Weighting!H$28,Weighting!A$33,IF(N19=Weighting!H$29,Weighting!A$33)))</f>
        <v>0</v>
      </c>
      <c r="P19" s="50"/>
      <c r="Q19" s="51" t="b">
        <f>IF(P19=Weighting!H$37,Weighting!I$37,IF(P19=Weighting!H$38,Weighting!I$38,IF(P19=Weighting!H$39,Weighting!I$39)))</f>
        <v>0</v>
      </c>
      <c r="R19" s="42"/>
      <c r="S19" s="51" t="b">
        <f>IF(R19=Weighting!B$6,Weighting!B$13,IF('Rating tool'!R19=Weighting!B$7,Weighting!B$12))</f>
        <v>0</v>
      </c>
      <c r="T19" s="42"/>
      <c r="U19" s="51" t="b">
        <f>IF(T19=Weighting!B$6,Weighting!B$13,IF('Rating tool'!T19=Weighting!B$7,Weighting!B$12))</f>
        <v>0</v>
      </c>
      <c r="V19" s="42"/>
      <c r="W19" s="42"/>
      <c r="X19" s="60" t="b">
        <f>IF(V19=Weighting!G$13,Weighting!H$13,IF(V19=Weighting!G$14,Weighting!H$14,IF(V19=Weighting!G$15,Weighting!H$15,IF(V19=Weighting!G$16,Weighting!H$16,IF(V19=Weighting!G$17,Weighting!H$17)))))</f>
        <v>0</v>
      </c>
      <c r="Y19" s="42"/>
      <c r="Z19" s="60" t="b">
        <f>IF(Y19=Weighting!B$6,Weighting!B$13,IF('Rating tool'!Y19=Weighting!B$7,Weighting!B$12,IF('Rating tool'!Y19=Weighting!B$8,Weighting!B$12)))</f>
        <v>0</v>
      </c>
      <c r="AA19" s="62">
        <f t="shared" si="0"/>
        <v>0</v>
      </c>
      <c r="AB19" s="61" t="b">
        <f>IF(AA19=Weighting!C$12,Weighting!D$12,IF(AA19=Weighting!C$13,Weighting!D$13,IF(AA19=Weighting!C$14,Weighting!D$14,IF(AA19=Weighting!C$15,Weighting!D$15,IF(AA19=Weighting!C$16,Weighting!D$16,IF(AA19=Weighting!C$17,Weighting!D$17,IF(AA19=Weighting!C$18,Weighting!D$18,IF(AA19=Weighting!C$19,Weighting!D$19,IF(AA19=Weighting!C$20,Weighting!D$20,IF(AA19=Weighting!C$21,Weighting!D$21,IF(AA19=Weighting!C$22,Weighting!D$22,IF(AA19=Weighting!C$23,Weighting!D$23,IF('Rating tool'!AA19=Weighting!C$24,Weighting!D$24,IF(AA19=Weighting!C$25,Weighting!D$25))))))))))))))</f>
        <v>0</v>
      </c>
      <c r="AC19" s="61" t="str">
        <f>IF(AB19=Weighting!D$14,Weighting!D$13,IF('Rating tool'!AB19=Weighting!D$15,Weighting!D$15,IF('Rating tool'!AB19=Weighting!D$16,Weighting!D$17,IF('Rating tool'!AB19=Weighting!D$18,Weighting!D$18,IF('Rating tool'!AB19=Weighting!D$19,Weighting!D$20,IF('Rating tool'!AB19=Weighting!C$11,Weighting!D$11,IF(AB19=Weighting!D$22,Weighting!D$22,IF(AB19=Weighting!D$22,Weighting!D$23,IF('Rating tool'!AB19=Weighting!D$24,Weighting!D$24)))))))))</f>
        <v>Venue not considered safe for use</v>
      </c>
      <c r="AD19" s="62"/>
      <c r="AE19" s="63">
        <f>IF(AC19=Weighting!D$10,Weighting!F$22,IF('Rating tool'!AC19=Weighting!D$15,Weighting!F$26,IF('Rating tool'!AC19=Weighting!D$16,Weighting!F$25,IF('Rating tool'!AC19=Weighting!D$18,Weighting!F$24,IF('Rating tool'!AC19=Weighting!D$19,Weighting!F$23,IF(AC19=Weighting!D$23,Weighting!F$27,IF('Rating tool'!AC19=Weighting!D$24,Weighting!F$28)))))))</f>
        <v>0</v>
      </c>
      <c r="AF19" s="62">
        <f t="shared" si="1"/>
        <v>0</v>
      </c>
    </row>
    <row r="20" spans="1:32" x14ac:dyDescent="0.3">
      <c r="A20" s="65"/>
      <c r="B20" s="65"/>
      <c r="C20" s="4"/>
      <c r="D20" s="5"/>
      <c r="E20" s="6" t="b">
        <f>IF(D20=Weighting!B$5,Weighting!B$13,IF(D20=Weighting!C$5,Weighting!B$16))</f>
        <v>0</v>
      </c>
      <c r="F20" s="50"/>
      <c r="G20" s="51" t="b">
        <f>IF(F20=Weighting!B$32,Weighting!C$32,IF('Rating tool'!F20=Weighting!B$33,Weighting!C$33,IF('Rating tool'!F20=Weighting!B$34,Weighting!C$34)))</f>
        <v>0</v>
      </c>
      <c r="H20" s="50"/>
      <c r="I20" s="51" t="b">
        <f>IF(H20=Weighting!D$32,Weighting!A$34,IF(H20=Weighting!D$33,Weighting!A$33))</f>
        <v>0</v>
      </c>
      <c r="J20" s="50"/>
      <c r="K20" s="51" t="b">
        <f>IF(J20=Weighting!H$32,Weighting!I$32,IF(J20=Weighting!H$33,Weighting!I$33,IF(J20=Weighting!H$34,Weighting!I$34)))</f>
        <v>0</v>
      </c>
      <c r="L20" s="42"/>
      <c r="M20" s="51" t="b">
        <f>IF(L20=Weighting!F$32,Weighting!G$32,IF('Rating tool'!L20=Weighting!F$33,Weighting!G$33))</f>
        <v>0</v>
      </c>
      <c r="N20" s="50"/>
      <c r="O20" s="51" t="b">
        <f>IF(N20=Weighting!H$27,Weighting!A$34,IF(N20=Weighting!H$28,Weighting!A$33,IF(N20=Weighting!H$29,Weighting!A$33)))</f>
        <v>0</v>
      </c>
      <c r="P20" s="50"/>
      <c r="Q20" s="51" t="b">
        <f>IF(P20=Weighting!H$37,Weighting!I$37,IF(P20=Weighting!H$38,Weighting!I$38,IF(P20=Weighting!H$39,Weighting!I$39)))</f>
        <v>0</v>
      </c>
      <c r="R20" s="42"/>
      <c r="S20" s="51" t="b">
        <f>IF(R20=Weighting!B$6,Weighting!B$13,IF('Rating tool'!R20=Weighting!B$7,Weighting!B$12))</f>
        <v>0</v>
      </c>
      <c r="T20" s="42"/>
      <c r="U20" s="51" t="b">
        <f>IF(T20=Weighting!B$6,Weighting!B$13,IF('Rating tool'!T20=Weighting!B$7,Weighting!B$12))</f>
        <v>0</v>
      </c>
      <c r="V20" s="42"/>
      <c r="W20" s="42"/>
      <c r="X20" s="60" t="b">
        <f>IF(V20=Weighting!G$13,Weighting!H$13,IF(V20=Weighting!G$14,Weighting!H$14,IF(V20=Weighting!G$15,Weighting!H$15,IF(V20=Weighting!G$16,Weighting!H$16,IF(V20=Weighting!G$17,Weighting!H$17)))))</f>
        <v>0</v>
      </c>
      <c r="Y20" s="42"/>
      <c r="Z20" s="60" t="b">
        <f>IF(Y20=Weighting!B$6,Weighting!B$13,IF('Rating tool'!Y20=Weighting!B$7,Weighting!B$12,IF('Rating tool'!Y20=Weighting!B$8,Weighting!B$12)))</f>
        <v>0</v>
      </c>
      <c r="AA20" s="62">
        <f t="shared" si="0"/>
        <v>0</v>
      </c>
      <c r="AB20" s="61" t="b">
        <f>IF(AA20=Weighting!C$12,Weighting!D$12,IF(AA20=Weighting!C$13,Weighting!D$13,IF(AA20=Weighting!C$14,Weighting!D$14,IF(AA20=Weighting!C$15,Weighting!D$15,IF(AA20=Weighting!C$16,Weighting!D$16,IF(AA20=Weighting!C$17,Weighting!D$17,IF(AA20=Weighting!C$18,Weighting!D$18,IF(AA20=Weighting!C$19,Weighting!D$19,IF(AA20=Weighting!C$20,Weighting!D$20,IF(AA20=Weighting!C$21,Weighting!D$21,IF(AA20=Weighting!C$22,Weighting!D$22,IF(AA20=Weighting!C$23,Weighting!D$23,IF('Rating tool'!AA20=Weighting!C$24,Weighting!D$24,IF(AA20=Weighting!C$25,Weighting!D$25))))))))))))))</f>
        <v>0</v>
      </c>
      <c r="AC20" s="61" t="str">
        <f>IF(AB20=Weighting!D$14,Weighting!D$13,IF('Rating tool'!AB20=Weighting!D$15,Weighting!D$15,IF('Rating tool'!AB20=Weighting!D$16,Weighting!D$17,IF('Rating tool'!AB20=Weighting!D$18,Weighting!D$18,IF('Rating tool'!AB20=Weighting!D$19,Weighting!D$20,IF('Rating tool'!AB20=Weighting!C$11,Weighting!D$11,IF(AB20=Weighting!D$22,Weighting!D$22,IF(AB20=Weighting!D$22,Weighting!D$23,IF('Rating tool'!AB20=Weighting!D$24,Weighting!D$24)))))))))</f>
        <v>Venue not considered safe for use</v>
      </c>
      <c r="AD20" s="62"/>
      <c r="AE20" s="63">
        <f>IF(AC20=Weighting!D$10,Weighting!F$22,IF('Rating tool'!AC20=Weighting!D$15,Weighting!F$26,IF('Rating tool'!AC20=Weighting!D$16,Weighting!F$25,IF('Rating tool'!AC20=Weighting!D$18,Weighting!F$24,IF('Rating tool'!AC20=Weighting!D$19,Weighting!F$23,IF(AC20=Weighting!D$23,Weighting!F$27,IF('Rating tool'!AC20=Weighting!D$24,Weighting!F$28)))))))</f>
        <v>0</v>
      </c>
      <c r="AF20" s="62">
        <f t="shared" si="1"/>
        <v>0</v>
      </c>
    </row>
    <row r="21" spans="1:32" x14ac:dyDescent="0.3">
      <c r="A21" s="65"/>
      <c r="B21" s="65"/>
      <c r="C21" s="4"/>
      <c r="D21" s="5"/>
      <c r="E21" s="6" t="b">
        <f>IF(D21=Weighting!B$5,Weighting!B$13,IF(D21=Weighting!C$5,Weighting!B$16))</f>
        <v>0</v>
      </c>
      <c r="F21" s="50"/>
      <c r="G21" s="51" t="b">
        <f>IF(F21=Weighting!B$32,Weighting!C$32,IF('Rating tool'!F21=Weighting!B$33,Weighting!C$33,IF('Rating tool'!F21=Weighting!B$34,Weighting!C$34)))</f>
        <v>0</v>
      </c>
      <c r="H21" s="50"/>
      <c r="I21" s="51" t="b">
        <f>IF(H21=Weighting!D$32,Weighting!A$34,IF(H21=Weighting!D$33,Weighting!A$33))</f>
        <v>0</v>
      </c>
      <c r="J21" s="50"/>
      <c r="K21" s="51" t="b">
        <f>IF(J21=Weighting!H$32,Weighting!I$32,IF(J21=Weighting!H$33,Weighting!I$33,IF(J21=Weighting!H$34,Weighting!I$34)))</f>
        <v>0</v>
      </c>
      <c r="L21" s="42"/>
      <c r="M21" s="51" t="b">
        <f>IF(L21=Weighting!F$32,Weighting!G$32,IF('Rating tool'!L21=Weighting!F$33,Weighting!G$33))</f>
        <v>0</v>
      </c>
      <c r="N21" s="50"/>
      <c r="O21" s="51" t="b">
        <f>IF(N21=Weighting!H$27,Weighting!A$34,IF(N21=Weighting!H$28,Weighting!A$33,IF(N21=Weighting!H$29,Weighting!A$33)))</f>
        <v>0</v>
      </c>
      <c r="P21" s="50"/>
      <c r="Q21" s="51" t="b">
        <f>IF(P21=Weighting!H$37,Weighting!I$37,IF(P21=Weighting!H$38,Weighting!I$38,IF(P21=Weighting!H$39,Weighting!I$39)))</f>
        <v>0</v>
      </c>
      <c r="R21" s="42"/>
      <c r="S21" s="51" t="b">
        <f>IF(R21=Weighting!B$6,Weighting!B$13,IF('Rating tool'!R21=Weighting!B$7,Weighting!B$12))</f>
        <v>0</v>
      </c>
      <c r="T21" s="42"/>
      <c r="U21" s="51" t="b">
        <f>IF(T21=Weighting!B$6,Weighting!B$13,IF('Rating tool'!T21=Weighting!B$7,Weighting!B$12))</f>
        <v>0</v>
      </c>
      <c r="V21" s="42"/>
      <c r="W21" s="42"/>
      <c r="X21" s="60" t="b">
        <f>IF(V21=Weighting!G$13,Weighting!H$13,IF(V21=Weighting!G$14,Weighting!H$14,IF(V21=Weighting!G$15,Weighting!H$15,IF(V21=Weighting!G$16,Weighting!H$16,IF(V21=Weighting!G$17,Weighting!H$17)))))</f>
        <v>0</v>
      </c>
      <c r="Y21" s="42"/>
      <c r="Z21" s="60" t="b">
        <f>IF(Y21=Weighting!B$6,Weighting!B$13,IF('Rating tool'!Y21=Weighting!B$7,Weighting!B$12,IF('Rating tool'!Y21=Weighting!B$8,Weighting!B$12)))</f>
        <v>0</v>
      </c>
      <c r="AA21" s="62">
        <f t="shared" si="0"/>
        <v>0</v>
      </c>
      <c r="AB21" s="61" t="b">
        <f>IF(AA21=Weighting!C$12,Weighting!D$12,IF(AA21=Weighting!C$13,Weighting!D$13,IF(AA21=Weighting!C$14,Weighting!D$14,IF(AA21=Weighting!C$15,Weighting!D$15,IF(AA21=Weighting!C$16,Weighting!D$16,IF(AA21=Weighting!C$17,Weighting!D$17,IF(AA21=Weighting!C$18,Weighting!D$18,IF(AA21=Weighting!C$19,Weighting!D$19,IF(AA21=Weighting!C$20,Weighting!D$20,IF(AA21=Weighting!C$21,Weighting!D$21,IF(AA21=Weighting!C$22,Weighting!D$22,IF(AA21=Weighting!C$23,Weighting!D$23,IF('Rating tool'!AA21=Weighting!C$24,Weighting!D$24,IF(AA21=Weighting!C$25,Weighting!D$25))))))))))))))</f>
        <v>0</v>
      </c>
      <c r="AC21" s="61" t="str">
        <f>IF(AB21=Weighting!D$14,Weighting!D$13,IF('Rating tool'!AB21=Weighting!D$15,Weighting!D$15,IF('Rating tool'!AB21=Weighting!D$16,Weighting!D$17,IF('Rating tool'!AB21=Weighting!D$18,Weighting!D$18,IF('Rating tool'!AB21=Weighting!D$19,Weighting!D$20,IF('Rating tool'!AB21=Weighting!C$11,Weighting!D$11,IF(AB21=Weighting!D$22,Weighting!D$22,IF(AB21=Weighting!D$22,Weighting!D$23,IF('Rating tool'!AB21=Weighting!D$24,Weighting!D$24)))))))))</f>
        <v>Venue not considered safe for use</v>
      </c>
      <c r="AD21" s="62"/>
      <c r="AE21" s="63">
        <f>IF(AC21=Weighting!D$10,Weighting!F$22,IF('Rating tool'!AC21=Weighting!D$15,Weighting!F$26,IF('Rating tool'!AC21=Weighting!D$16,Weighting!F$25,IF('Rating tool'!AC21=Weighting!D$18,Weighting!F$24,IF('Rating tool'!AC21=Weighting!D$19,Weighting!F$23,IF(AC21=Weighting!D$23,Weighting!F$27,IF('Rating tool'!AC21=Weighting!D$24,Weighting!F$28)))))))</f>
        <v>0</v>
      </c>
      <c r="AF21" s="62">
        <f t="shared" si="1"/>
        <v>0</v>
      </c>
    </row>
    <row r="22" spans="1:32" x14ac:dyDescent="0.3">
      <c r="A22" s="65"/>
      <c r="B22" s="65"/>
      <c r="C22" s="4"/>
      <c r="D22" s="5"/>
      <c r="E22" s="6" t="b">
        <f>IF(D22=Weighting!B$5,Weighting!B$13,IF(D22=Weighting!C$5,Weighting!B$16))</f>
        <v>0</v>
      </c>
      <c r="F22" s="50"/>
      <c r="G22" s="51" t="b">
        <f>IF(F22=Weighting!B$32,Weighting!C$32,IF('Rating tool'!F22=Weighting!B$33,Weighting!C$33,IF('Rating tool'!F22=Weighting!B$34,Weighting!C$34)))</f>
        <v>0</v>
      </c>
      <c r="H22" s="50"/>
      <c r="I22" s="51" t="b">
        <f>IF(H22=Weighting!D$32,Weighting!A$34,IF(H22=Weighting!D$33,Weighting!A$33))</f>
        <v>0</v>
      </c>
      <c r="J22" s="50"/>
      <c r="K22" s="51" t="b">
        <f>IF(J22=Weighting!H$32,Weighting!I$32,IF(J22=Weighting!H$33,Weighting!I$33,IF(J22=Weighting!H$34,Weighting!I$34)))</f>
        <v>0</v>
      </c>
      <c r="L22" s="42"/>
      <c r="M22" s="51" t="b">
        <f>IF(L22=Weighting!F$32,Weighting!G$32,IF('Rating tool'!L22=Weighting!F$33,Weighting!G$33))</f>
        <v>0</v>
      </c>
      <c r="N22" s="50"/>
      <c r="O22" s="51" t="b">
        <f>IF(N22=Weighting!H$27,Weighting!A$34,IF(N22=Weighting!H$28,Weighting!A$33,IF(N22=Weighting!H$29,Weighting!A$33)))</f>
        <v>0</v>
      </c>
      <c r="P22" s="50"/>
      <c r="Q22" s="51" t="b">
        <f>IF(P22=Weighting!H$37,Weighting!I$37,IF(P22=Weighting!H$38,Weighting!I$38,IF(P22=Weighting!H$39,Weighting!I$39)))</f>
        <v>0</v>
      </c>
      <c r="R22" s="42"/>
      <c r="S22" s="51" t="b">
        <f>IF(R22=Weighting!B$6,Weighting!B$13,IF('Rating tool'!R22=Weighting!B$7,Weighting!B$12))</f>
        <v>0</v>
      </c>
      <c r="T22" s="42"/>
      <c r="U22" s="51" t="b">
        <f>IF(T22=Weighting!B$6,Weighting!B$13,IF('Rating tool'!T22=Weighting!B$7,Weighting!B$12))</f>
        <v>0</v>
      </c>
      <c r="V22" s="42"/>
      <c r="W22" s="42"/>
      <c r="X22" s="60" t="b">
        <f>IF(V22=Weighting!G$13,Weighting!H$13,IF(V22=Weighting!G$14,Weighting!H$14,IF(V22=Weighting!G$15,Weighting!H$15,IF(V22=Weighting!G$16,Weighting!H$16,IF(V22=Weighting!G$17,Weighting!H$17)))))</f>
        <v>0</v>
      </c>
      <c r="Y22" s="42"/>
      <c r="Z22" s="60" t="b">
        <f>IF(Y22=Weighting!B$6,Weighting!B$13,IF('Rating tool'!Y22=Weighting!B$7,Weighting!B$12,IF('Rating tool'!Y22=Weighting!B$8,Weighting!B$12)))</f>
        <v>0</v>
      </c>
      <c r="AA22" s="62">
        <f t="shared" si="0"/>
        <v>0</v>
      </c>
      <c r="AB22" s="61" t="b">
        <f>IF(AA22=Weighting!C$12,Weighting!D$12,IF(AA22=Weighting!C$13,Weighting!D$13,IF(AA22=Weighting!C$14,Weighting!D$14,IF(AA22=Weighting!C$15,Weighting!D$15,IF(AA22=Weighting!C$16,Weighting!D$16,IF(AA22=Weighting!C$17,Weighting!D$17,IF(AA22=Weighting!C$18,Weighting!D$18,IF(AA22=Weighting!C$19,Weighting!D$19,IF(AA22=Weighting!C$20,Weighting!D$20,IF(AA22=Weighting!C$21,Weighting!D$21,IF(AA22=Weighting!C$22,Weighting!D$22,IF(AA22=Weighting!C$23,Weighting!D$23,IF('Rating tool'!AA22=Weighting!C$24,Weighting!D$24,IF(AA22=Weighting!C$25,Weighting!D$25))))))))))))))</f>
        <v>0</v>
      </c>
      <c r="AC22" s="61" t="str">
        <f>IF(AB22=Weighting!D$14,Weighting!D$13,IF('Rating tool'!AB22=Weighting!D$15,Weighting!D$15,IF('Rating tool'!AB22=Weighting!D$16,Weighting!D$17,IF('Rating tool'!AB22=Weighting!D$18,Weighting!D$18,IF('Rating tool'!AB22=Weighting!D$19,Weighting!D$20,IF('Rating tool'!AB22=Weighting!C$11,Weighting!D$11,IF(AB22=Weighting!D$22,Weighting!D$22,IF(AB22=Weighting!D$22,Weighting!D$23,IF('Rating tool'!AB22=Weighting!D$24,Weighting!D$24)))))))))</f>
        <v>Venue not considered safe for use</v>
      </c>
      <c r="AD22" s="62"/>
      <c r="AE22" s="63">
        <f>IF(AC22=Weighting!D$10,Weighting!F$22,IF('Rating tool'!AC22=Weighting!D$15,Weighting!F$26,IF('Rating tool'!AC22=Weighting!D$16,Weighting!F$25,IF('Rating tool'!AC22=Weighting!D$18,Weighting!F$24,IF('Rating tool'!AC22=Weighting!D$19,Weighting!F$23,IF(AC22=Weighting!D$23,Weighting!F$27,IF('Rating tool'!AC22=Weighting!D$24,Weighting!F$28)))))))</f>
        <v>0</v>
      </c>
      <c r="AF22" s="62">
        <f t="shared" si="1"/>
        <v>0</v>
      </c>
    </row>
    <row r="23" spans="1:32" x14ac:dyDescent="0.3">
      <c r="A23" s="65"/>
      <c r="B23" s="65"/>
      <c r="C23" s="4"/>
      <c r="D23" s="5"/>
      <c r="E23" s="6" t="b">
        <f>IF(D23=Weighting!B$5,Weighting!B$13,IF(D23=Weighting!C$5,Weighting!B$16))</f>
        <v>0</v>
      </c>
      <c r="F23" s="50"/>
      <c r="G23" s="51" t="b">
        <f>IF(F23=Weighting!B$32,Weighting!C$32,IF('Rating tool'!F23=Weighting!B$33,Weighting!C$33,IF('Rating tool'!F23=Weighting!B$34,Weighting!C$34)))</f>
        <v>0</v>
      </c>
      <c r="H23" s="50"/>
      <c r="I23" s="51" t="b">
        <f>IF(H23=Weighting!D$32,Weighting!A$34,IF(H23=Weighting!D$33,Weighting!A$33))</f>
        <v>0</v>
      </c>
      <c r="J23" s="50"/>
      <c r="K23" s="51" t="b">
        <f>IF(J23=Weighting!H$32,Weighting!I$32,IF(J23=Weighting!H$33,Weighting!I$33,IF(J23=Weighting!H$34,Weighting!I$34)))</f>
        <v>0</v>
      </c>
      <c r="L23" s="42"/>
      <c r="M23" s="51" t="b">
        <f>IF(L23=Weighting!F$32,Weighting!G$32,IF('Rating tool'!L23=Weighting!F$33,Weighting!G$33))</f>
        <v>0</v>
      </c>
      <c r="N23" s="50"/>
      <c r="O23" s="51" t="b">
        <f>IF(N23=Weighting!H$27,Weighting!A$34,IF(N23=Weighting!H$28,Weighting!A$33,IF(N23=Weighting!H$29,Weighting!A$33)))</f>
        <v>0</v>
      </c>
      <c r="P23" s="50"/>
      <c r="Q23" s="51" t="b">
        <f>IF(P23=Weighting!H$37,Weighting!I$37,IF(P23=Weighting!H$38,Weighting!I$38,IF(P23=Weighting!H$39,Weighting!I$39)))</f>
        <v>0</v>
      </c>
      <c r="R23" s="42"/>
      <c r="S23" s="51" t="b">
        <f>IF(R23=Weighting!B$6,Weighting!B$13,IF('Rating tool'!R23=Weighting!B$7,Weighting!B$12))</f>
        <v>0</v>
      </c>
      <c r="T23" s="42"/>
      <c r="U23" s="51" t="b">
        <f>IF(T23=Weighting!B$6,Weighting!B$13,IF('Rating tool'!T23=Weighting!B$7,Weighting!B$12))</f>
        <v>0</v>
      </c>
      <c r="V23" s="42"/>
      <c r="W23" s="42"/>
      <c r="X23" s="60" t="b">
        <f>IF(V23=Weighting!G$13,Weighting!H$13,IF(V23=Weighting!G$14,Weighting!H$14,IF(V23=Weighting!G$15,Weighting!H$15,IF(V23=Weighting!G$16,Weighting!H$16,IF(V23=Weighting!G$17,Weighting!H$17)))))</f>
        <v>0</v>
      </c>
      <c r="Y23" s="42"/>
      <c r="Z23" s="60" t="b">
        <f>IF(Y23=Weighting!B$6,Weighting!B$13,IF('Rating tool'!Y23=Weighting!B$7,Weighting!B$12,IF('Rating tool'!Y23=Weighting!B$8,Weighting!B$12)))</f>
        <v>0</v>
      </c>
      <c r="AA23" s="62">
        <f t="shared" si="0"/>
        <v>0</v>
      </c>
      <c r="AB23" s="61" t="b">
        <f>IF(AA23=Weighting!C$12,Weighting!D$12,IF(AA23=Weighting!C$13,Weighting!D$13,IF(AA23=Weighting!C$14,Weighting!D$14,IF(AA23=Weighting!C$15,Weighting!D$15,IF(AA23=Weighting!C$16,Weighting!D$16,IF(AA23=Weighting!C$17,Weighting!D$17,IF(AA23=Weighting!C$18,Weighting!D$18,IF(AA23=Weighting!C$19,Weighting!D$19,IF(AA23=Weighting!C$20,Weighting!D$20,IF(AA23=Weighting!C$21,Weighting!D$21,IF(AA23=Weighting!C$22,Weighting!D$22,IF(AA23=Weighting!C$23,Weighting!D$23,IF('Rating tool'!AA23=Weighting!C$24,Weighting!D$24,IF(AA23=Weighting!C$25,Weighting!D$25))))))))))))))</f>
        <v>0</v>
      </c>
      <c r="AC23" s="61" t="str">
        <f>IF(AB23=Weighting!D$14,Weighting!D$13,IF('Rating tool'!AB23=Weighting!D$15,Weighting!D$15,IF('Rating tool'!AB23=Weighting!D$16,Weighting!D$17,IF('Rating tool'!AB23=Weighting!D$18,Weighting!D$18,IF('Rating tool'!AB23=Weighting!D$19,Weighting!D$20,IF('Rating tool'!AB23=Weighting!C$11,Weighting!D$11,IF(AB23=Weighting!D$22,Weighting!D$22,IF(AB23=Weighting!D$22,Weighting!D$23,IF('Rating tool'!AB23=Weighting!D$24,Weighting!D$24)))))))))</f>
        <v>Venue not considered safe for use</v>
      </c>
      <c r="AD23" s="62"/>
      <c r="AE23" s="63">
        <f>IF(AC23=Weighting!D$10,Weighting!F$22,IF('Rating tool'!AC23=Weighting!D$15,Weighting!F$26,IF('Rating tool'!AC23=Weighting!D$16,Weighting!F$25,IF('Rating tool'!AC23=Weighting!D$18,Weighting!F$24,IF('Rating tool'!AC23=Weighting!D$19,Weighting!F$23,IF(AC23=Weighting!D$23,Weighting!F$27,IF('Rating tool'!AC23=Weighting!D$24,Weighting!F$28)))))))</f>
        <v>0</v>
      </c>
      <c r="AF23" s="62">
        <f t="shared" si="1"/>
        <v>0</v>
      </c>
    </row>
    <row r="24" spans="1:32" x14ac:dyDescent="0.3">
      <c r="A24" s="65"/>
      <c r="B24" s="65"/>
      <c r="C24" s="4"/>
      <c r="D24" s="5"/>
      <c r="E24" s="6" t="b">
        <f>IF(D24=Weighting!B$5,Weighting!B$13,IF(D24=Weighting!C$5,Weighting!B$16))</f>
        <v>0</v>
      </c>
      <c r="F24" s="50"/>
      <c r="G24" s="51" t="b">
        <f>IF(F24=Weighting!B$32,Weighting!C$32,IF('Rating tool'!F24=Weighting!B$33,Weighting!C$33,IF('Rating tool'!F24=Weighting!B$34,Weighting!C$34)))</f>
        <v>0</v>
      </c>
      <c r="H24" s="50"/>
      <c r="I24" s="51" t="b">
        <f>IF(H24=Weighting!D$32,Weighting!A$34,IF(H24=Weighting!D$33,Weighting!A$33))</f>
        <v>0</v>
      </c>
      <c r="J24" s="50"/>
      <c r="K24" s="51" t="b">
        <f>IF(J24=Weighting!H$32,Weighting!I$32,IF(J24=Weighting!H$33,Weighting!I$33,IF(J24=Weighting!H$34,Weighting!I$34)))</f>
        <v>0</v>
      </c>
      <c r="L24" s="42"/>
      <c r="M24" s="51" t="b">
        <f>IF(L24=Weighting!F$32,Weighting!G$32,IF('Rating tool'!L24=Weighting!F$33,Weighting!G$33))</f>
        <v>0</v>
      </c>
      <c r="N24" s="50"/>
      <c r="O24" s="51" t="b">
        <f>IF(N24=Weighting!H$27,Weighting!A$34,IF(N24=Weighting!H$28,Weighting!A$33,IF(N24=Weighting!H$29,Weighting!A$33)))</f>
        <v>0</v>
      </c>
      <c r="P24" s="50"/>
      <c r="Q24" s="51" t="b">
        <f>IF(P24=Weighting!H$37,Weighting!I$37,IF(P24=Weighting!H$38,Weighting!I$38,IF(P24=Weighting!H$39,Weighting!I$39)))</f>
        <v>0</v>
      </c>
      <c r="R24" s="42"/>
      <c r="S24" s="51" t="b">
        <f>IF(R24=Weighting!B$6,Weighting!B$13,IF('Rating tool'!R24=Weighting!B$7,Weighting!B$12))</f>
        <v>0</v>
      </c>
      <c r="T24" s="42"/>
      <c r="U24" s="51" t="b">
        <f>IF(T24=Weighting!B$6,Weighting!B$13,IF('Rating tool'!T24=Weighting!B$7,Weighting!B$12))</f>
        <v>0</v>
      </c>
      <c r="V24" s="42"/>
      <c r="W24" s="42"/>
      <c r="X24" s="60" t="b">
        <f>IF(V24=Weighting!G$13,Weighting!H$13,IF(V24=Weighting!G$14,Weighting!H$14,IF(V24=Weighting!G$15,Weighting!H$15,IF(V24=Weighting!G$16,Weighting!H$16,IF(V24=Weighting!G$17,Weighting!H$17)))))</f>
        <v>0</v>
      </c>
      <c r="Y24" s="42"/>
      <c r="Z24" s="60" t="b">
        <f>IF(Y24=Weighting!B$6,Weighting!B$13,IF('Rating tool'!Y24=Weighting!B$7,Weighting!B$12,IF('Rating tool'!Y24=Weighting!B$8,Weighting!B$12)))</f>
        <v>0</v>
      </c>
      <c r="AA24" s="62">
        <f t="shared" si="0"/>
        <v>0</v>
      </c>
      <c r="AB24" s="61" t="b">
        <f>IF(AA24=Weighting!C$12,Weighting!D$12,IF(AA24=Weighting!C$13,Weighting!D$13,IF(AA24=Weighting!C$14,Weighting!D$14,IF(AA24=Weighting!C$15,Weighting!D$15,IF(AA24=Weighting!C$16,Weighting!D$16,IF(AA24=Weighting!C$17,Weighting!D$17,IF(AA24=Weighting!C$18,Weighting!D$18,IF(AA24=Weighting!C$19,Weighting!D$19,IF(AA24=Weighting!C$20,Weighting!D$20,IF(AA24=Weighting!C$21,Weighting!D$21,IF(AA24=Weighting!C$22,Weighting!D$22,IF(AA24=Weighting!C$23,Weighting!D$23,IF('Rating tool'!AA24=Weighting!C$24,Weighting!D$24,IF(AA24=Weighting!C$25,Weighting!D$25))))))))))))))</f>
        <v>0</v>
      </c>
      <c r="AC24" s="61" t="str">
        <f>IF(AB24=Weighting!D$14,Weighting!D$13,IF('Rating tool'!AB24=Weighting!D$15,Weighting!D$15,IF('Rating tool'!AB24=Weighting!D$16,Weighting!D$17,IF('Rating tool'!AB24=Weighting!D$18,Weighting!D$18,IF('Rating tool'!AB24=Weighting!D$19,Weighting!D$20,IF('Rating tool'!AB24=Weighting!C$11,Weighting!D$11,IF(AB24=Weighting!D$22,Weighting!D$22,IF(AB24=Weighting!D$22,Weighting!D$23,IF('Rating tool'!AB24=Weighting!D$24,Weighting!D$24)))))))))</f>
        <v>Venue not considered safe for use</v>
      </c>
      <c r="AD24" s="62"/>
      <c r="AE24" s="63">
        <f>IF(AC24=Weighting!D$10,Weighting!F$22,IF('Rating tool'!AC24=Weighting!D$15,Weighting!F$26,IF('Rating tool'!AC24=Weighting!D$16,Weighting!F$25,IF('Rating tool'!AC24=Weighting!D$18,Weighting!F$24,IF('Rating tool'!AC24=Weighting!D$19,Weighting!F$23,IF(AC24=Weighting!D$23,Weighting!F$27,IF('Rating tool'!AC24=Weighting!D$24,Weighting!F$28)))))))</f>
        <v>0</v>
      </c>
      <c r="AF24" s="62">
        <f t="shared" si="1"/>
        <v>0</v>
      </c>
    </row>
    <row r="25" spans="1:32" x14ac:dyDescent="0.3">
      <c r="A25" s="65"/>
      <c r="B25" s="65"/>
      <c r="C25" s="4"/>
      <c r="D25" s="5"/>
      <c r="E25" s="6" t="b">
        <f>IF(D25=Weighting!B$5,Weighting!B$13,IF(D25=Weighting!C$5,Weighting!B$16))</f>
        <v>0</v>
      </c>
      <c r="F25" s="50"/>
      <c r="G25" s="51" t="b">
        <f>IF(F25=Weighting!B$32,Weighting!C$32,IF('Rating tool'!F25=Weighting!B$33,Weighting!C$33,IF('Rating tool'!F25=Weighting!B$34,Weighting!C$34)))</f>
        <v>0</v>
      </c>
      <c r="H25" s="50"/>
      <c r="I25" s="51" t="b">
        <f>IF(H25=Weighting!D$32,Weighting!A$34,IF(H25=Weighting!D$33,Weighting!A$33))</f>
        <v>0</v>
      </c>
      <c r="J25" s="50"/>
      <c r="K25" s="51" t="b">
        <f>IF(J25=Weighting!H$32,Weighting!I$32,IF(J25=Weighting!H$33,Weighting!I$33,IF(J25=Weighting!H$34,Weighting!I$34)))</f>
        <v>0</v>
      </c>
      <c r="L25" s="42"/>
      <c r="M25" s="51" t="b">
        <f>IF(L25=Weighting!F$32,Weighting!G$32,IF('Rating tool'!L25=Weighting!F$33,Weighting!G$33))</f>
        <v>0</v>
      </c>
      <c r="N25" s="50"/>
      <c r="O25" s="51" t="b">
        <f>IF(N25=Weighting!H$27,Weighting!A$34,IF(N25=Weighting!H$28,Weighting!A$33,IF(N25=Weighting!H$29,Weighting!A$33)))</f>
        <v>0</v>
      </c>
      <c r="P25" s="50"/>
      <c r="Q25" s="51" t="b">
        <f>IF(P25=Weighting!H$37,Weighting!I$37,IF(P25=Weighting!H$38,Weighting!I$38,IF(P25=Weighting!H$39,Weighting!I$39)))</f>
        <v>0</v>
      </c>
      <c r="R25" s="42"/>
      <c r="S25" s="51" t="b">
        <f>IF(R25=Weighting!B$6,Weighting!B$13,IF('Rating tool'!R25=Weighting!B$7,Weighting!B$12))</f>
        <v>0</v>
      </c>
      <c r="T25" s="42"/>
      <c r="U25" s="51" t="b">
        <f>IF(T25=Weighting!B$6,Weighting!B$13,IF('Rating tool'!T25=Weighting!B$7,Weighting!B$12))</f>
        <v>0</v>
      </c>
      <c r="V25" s="42"/>
      <c r="W25" s="42"/>
      <c r="X25" s="60" t="b">
        <f>IF(V25=Weighting!G$13,Weighting!H$13,IF(V25=Weighting!G$14,Weighting!H$14,IF(V25=Weighting!G$15,Weighting!H$15,IF(V25=Weighting!G$16,Weighting!H$16,IF(V25=Weighting!G$17,Weighting!H$17)))))</f>
        <v>0</v>
      </c>
      <c r="Y25" s="42"/>
      <c r="Z25" s="60" t="b">
        <f>IF(Y25=Weighting!B$6,Weighting!B$13,IF('Rating tool'!Y25=Weighting!B$7,Weighting!B$12,IF('Rating tool'!Y25=Weighting!B$8,Weighting!B$12)))</f>
        <v>0</v>
      </c>
      <c r="AA25" s="62">
        <f t="shared" si="0"/>
        <v>0</v>
      </c>
      <c r="AB25" s="61" t="b">
        <f>IF(AA25=Weighting!C$12,Weighting!D$12,IF(AA25=Weighting!C$13,Weighting!D$13,IF(AA25=Weighting!C$14,Weighting!D$14,IF(AA25=Weighting!C$15,Weighting!D$15,IF(AA25=Weighting!C$16,Weighting!D$16,IF(AA25=Weighting!C$17,Weighting!D$17,IF(AA25=Weighting!C$18,Weighting!D$18,IF(AA25=Weighting!C$19,Weighting!D$19,IF(AA25=Weighting!C$20,Weighting!D$20,IF(AA25=Weighting!C$21,Weighting!D$21,IF(AA25=Weighting!C$22,Weighting!D$22,IF(AA25=Weighting!C$23,Weighting!D$23,IF('Rating tool'!AA25=Weighting!C$24,Weighting!D$24,IF(AA25=Weighting!C$25,Weighting!D$25))))))))))))))</f>
        <v>0</v>
      </c>
      <c r="AC25" s="61" t="str">
        <f>IF(AB25=Weighting!D$14,Weighting!D$13,IF('Rating tool'!AB25=Weighting!D$15,Weighting!D$15,IF('Rating tool'!AB25=Weighting!D$16,Weighting!D$17,IF('Rating tool'!AB25=Weighting!D$18,Weighting!D$18,IF('Rating tool'!AB25=Weighting!D$19,Weighting!D$20,IF('Rating tool'!AB25=Weighting!C$11,Weighting!D$11,IF(AB25=Weighting!D$22,Weighting!D$22,IF(AB25=Weighting!D$22,Weighting!D$23,IF('Rating tool'!AB25=Weighting!D$24,Weighting!D$24)))))))))</f>
        <v>Venue not considered safe for use</v>
      </c>
      <c r="AD25" s="62"/>
      <c r="AE25" s="63">
        <f>IF(AC25=Weighting!D$10,Weighting!F$22,IF('Rating tool'!AC25=Weighting!D$15,Weighting!F$26,IF('Rating tool'!AC25=Weighting!D$16,Weighting!F$25,IF('Rating tool'!AC25=Weighting!D$18,Weighting!F$24,IF('Rating tool'!AC25=Weighting!D$19,Weighting!F$23,IF(AC25=Weighting!D$23,Weighting!F$27,IF('Rating tool'!AC25=Weighting!D$24,Weighting!F$28)))))))</f>
        <v>0</v>
      </c>
      <c r="AF25" s="62">
        <f t="shared" si="1"/>
        <v>0</v>
      </c>
    </row>
    <row r="26" spans="1:32" x14ac:dyDescent="0.3">
      <c r="A26" s="65"/>
      <c r="B26" s="65"/>
      <c r="C26" s="4"/>
      <c r="D26" s="5"/>
      <c r="E26" s="6" t="b">
        <f>IF(D26=Weighting!B$5,Weighting!B$13,IF(D26=Weighting!C$5,Weighting!B$16))</f>
        <v>0</v>
      </c>
      <c r="F26" s="50"/>
      <c r="G26" s="51" t="b">
        <f>IF(F26=Weighting!B$32,Weighting!C$32,IF('Rating tool'!F26=Weighting!B$33,Weighting!C$33,IF('Rating tool'!F26=Weighting!B$34,Weighting!C$34)))</f>
        <v>0</v>
      </c>
      <c r="H26" s="50"/>
      <c r="I26" s="51" t="b">
        <f>IF(H26=Weighting!D$32,Weighting!A$34,IF(H26=Weighting!D$33,Weighting!A$33))</f>
        <v>0</v>
      </c>
      <c r="J26" s="50"/>
      <c r="K26" s="51" t="b">
        <f>IF(J26=Weighting!H$32,Weighting!I$32,IF(J26=Weighting!H$33,Weighting!I$33,IF(J26=Weighting!H$34,Weighting!I$34)))</f>
        <v>0</v>
      </c>
      <c r="L26" s="42"/>
      <c r="M26" s="51" t="b">
        <f>IF(L26=Weighting!F$32,Weighting!G$32,IF('Rating tool'!L26=Weighting!F$33,Weighting!G$33))</f>
        <v>0</v>
      </c>
      <c r="N26" s="50"/>
      <c r="O26" s="51" t="b">
        <f>IF(N26=Weighting!H$27,Weighting!A$34,IF(N26=Weighting!H$28,Weighting!A$33,IF(N26=Weighting!H$29,Weighting!A$33)))</f>
        <v>0</v>
      </c>
      <c r="P26" s="50"/>
      <c r="Q26" s="51" t="b">
        <f>IF(P26=Weighting!H$37,Weighting!I$37,IF(P26=Weighting!H$38,Weighting!I$38,IF(P26=Weighting!H$39,Weighting!I$39)))</f>
        <v>0</v>
      </c>
      <c r="R26" s="42"/>
      <c r="S26" s="51" t="b">
        <f>IF(R26=Weighting!B$6,Weighting!B$13,IF('Rating tool'!R26=Weighting!B$7,Weighting!B$12))</f>
        <v>0</v>
      </c>
      <c r="T26" s="42"/>
      <c r="U26" s="51" t="b">
        <f>IF(T26=Weighting!B$6,Weighting!B$13,IF('Rating tool'!T26=Weighting!B$7,Weighting!B$12))</f>
        <v>0</v>
      </c>
      <c r="V26" s="42"/>
      <c r="W26" s="42"/>
      <c r="X26" s="60" t="b">
        <f>IF(V26=Weighting!G$13,Weighting!H$13,IF(V26=Weighting!G$14,Weighting!H$14,IF(V26=Weighting!G$15,Weighting!H$15,IF(V26=Weighting!G$16,Weighting!H$16,IF(V26=Weighting!G$17,Weighting!H$17)))))</f>
        <v>0</v>
      </c>
      <c r="Y26" s="42"/>
      <c r="Z26" s="60" t="b">
        <f>IF(Y26=Weighting!B$6,Weighting!B$13,IF('Rating tool'!Y26=Weighting!B$7,Weighting!B$12,IF('Rating tool'!Y26=Weighting!B$8,Weighting!B$12)))</f>
        <v>0</v>
      </c>
      <c r="AA26" s="62">
        <f t="shared" si="0"/>
        <v>0</v>
      </c>
      <c r="AB26" s="61" t="b">
        <f>IF(AA26=Weighting!C$12,Weighting!D$12,IF(AA26=Weighting!C$13,Weighting!D$13,IF(AA26=Weighting!C$14,Weighting!D$14,IF(AA26=Weighting!C$15,Weighting!D$15,IF(AA26=Weighting!C$16,Weighting!D$16,IF(AA26=Weighting!C$17,Weighting!D$17,IF(AA26=Weighting!C$18,Weighting!D$18,IF(AA26=Weighting!C$19,Weighting!D$19,IF(AA26=Weighting!C$20,Weighting!D$20,IF(AA26=Weighting!C$21,Weighting!D$21,IF(AA26=Weighting!C$22,Weighting!D$22,IF(AA26=Weighting!C$23,Weighting!D$23,IF('Rating tool'!AA26=Weighting!C$24,Weighting!D$24,IF(AA26=Weighting!C$25,Weighting!D$25))))))))))))))</f>
        <v>0</v>
      </c>
      <c r="AC26" s="61" t="str">
        <f>IF(AB26=Weighting!D$14,Weighting!D$13,IF('Rating tool'!AB26=Weighting!D$15,Weighting!D$15,IF('Rating tool'!AB26=Weighting!D$16,Weighting!D$17,IF('Rating tool'!AB26=Weighting!D$18,Weighting!D$18,IF('Rating tool'!AB26=Weighting!D$19,Weighting!D$20,IF('Rating tool'!AB26=Weighting!C$11,Weighting!D$11,IF(AB26=Weighting!D$22,Weighting!D$22,IF(AB26=Weighting!D$22,Weighting!D$23,IF('Rating tool'!AB26=Weighting!D$24,Weighting!D$24)))))))))</f>
        <v>Venue not considered safe for use</v>
      </c>
      <c r="AD26" s="62"/>
      <c r="AE26" s="63">
        <f>IF(AC26=Weighting!D$10,Weighting!F$22,IF('Rating tool'!AC26=Weighting!D$15,Weighting!F$26,IF('Rating tool'!AC26=Weighting!D$16,Weighting!F$25,IF('Rating tool'!AC26=Weighting!D$18,Weighting!F$24,IF('Rating tool'!AC26=Weighting!D$19,Weighting!F$23,IF(AC26=Weighting!D$23,Weighting!F$27,IF('Rating tool'!AC26=Weighting!D$24,Weighting!F$28)))))))</f>
        <v>0</v>
      </c>
      <c r="AF26" s="62">
        <f t="shared" si="1"/>
        <v>0</v>
      </c>
    </row>
    <row r="27" spans="1:32" x14ac:dyDescent="0.3">
      <c r="A27" s="65"/>
      <c r="B27" s="65"/>
      <c r="C27" s="4"/>
      <c r="D27" s="5"/>
      <c r="E27" s="6" t="b">
        <f>IF(D27=Weighting!B$5,Weighting!B$13,IF(D27=Weighting!C$5,Weighting!B$16))</f>
        <v>0</v>
      </c>
      <c r="F27" s="50"/>
      <c r="G27" s="51" t="b">
        <f>IF(F27=Weighting!B$32,Weighting!C$32,IF('Rating tool'!F27=Weighting!B$33,Weighting!C$33,IF('Rating tool'!F27=Weighting!B$34,Weighting!C$34)))</f>
        <v>0</v>
      </c>
      <c r="H27" s="50"/>
      <c r="I27" s="51" t="b">
        <f>IF(H27=Weighting!D$32,Weighting!A$34,IF(H27=Weighting!D$33,Weighting!A$33))</f>
        <v>0</v>
      </c>
      <c r="J27" s="50"/>
      <c r="K27" s="51" t="b">
        <f>IF(J27=Weighting!H$32,Weighting!I$32,IF(J27=Weighting!H$33,Weighting!I$33,IF(J27=Weighting!H$34,Weighting!I$34)))</f>
        <v>0</v>
      </c>
      <c r="L27" s="42"/>
      <c r="M27" s="51" t="b">
        <f>IF(L27=Weighting!F$32,Weighting!G$32,IF('Rating tool'!L27=Weighting!F$33,Weighting!G$33))</f>
        <v>0</v>
      </c>
      <c r="N27" s="50"/>
      <c r="O27" s="51" t="b">
        <f>IF(N27=Weighting!H$27,Weighting!A$34,IF(N27=Weighting!H$28,Weighting!A$33,IF(N27=Weighting!H$29,Weighting!A$33)))</f>
        <v>0</v>
      </c>
      <c r="P27" s="50"/>
      <c r="Q27" s="51" t="b">
        <f>IF(P27=Weighting!H$37,Weighting!I$37,IF(P27=Weighting!H$38,Weighting!I$38,IF(P27=Weighting!H$39,Weighting!I$39)))</f>
        <v>0</v>
      </c>
      <c r="R27" s="42"/>
      <c r="S27" s="51" t="b">
        <f>IF(R27=Weighting!B$6,Weighting!B$13,IF('Rating tool'!R27=Weighting!B$7,Weighting!B$12))</f>
        <v>0</v>
      </c>
      <c r="T27" s="42"/>
      <c r="U27" s="51" t="b">
        <f>IF(T27=Weighting!B$6,Weighting!B$13,IF('Rating tool'!T27=Weighting!B$7,Weighting!B$12))</f>
        <v>0</v>
      </c>
      <c r="V27" s="42"/>
      <c r="W27" s="42"/>
      <c r="X27" s="60" t="b">
        <f>IF(V27=Weighting!G$13,Weighting!H$13,IF(V27=Weighting!G$14,Weighting!H$14,IF(V27=Weighting!G$15,Weighting!H$15,IF(V27=Weighting!G$16,Weighting!H$16,IF(V27=Weighting!G$17,Weighting!H$17)))))</f>
        <v>0</v>
      </c>
      <c r="Y27" s="42"/>
      <c r="Z27" s="60" t="b">
        <f>IF(Y27=Weighting!B$6,Weighting!B$13,IF('Rating tool'!Y27=Weighting!B$7,Weighting!B$12,IF('Rating tool'!Y27=Weighting!B$8,Weighting!B$12)))</f>
        <v>0</v>
      </c>
      <c r="AA27" s="62">
        <f t="shared" si="0"/>
        <v>0</v>
      </c>
      <c r="AB27" s="61" t="b">
        <f>IF(AA27=Weighting!C$12,Weighting!D$12,IF(AA27=Weighting!C$13,Weighting!D$13,IF(AA27=Weighting!C$14,Weighting!D$14,IF(AA27=Weighting!C$15,Weighting!D$15,IF(AA27=Weighting!C$16,Weighting!D$16,IF(AA27=Weighting!C$17,Weighting!D$17,IF(AA27=Weighting!C$18,Weighting!D$18,IF(AA27=Weighting!C$19,Weighting!D$19,IF(AA27=Weighting!C$20,Weighting!D$20,IF(AA27=Weighting!C$21,Weighting!D$21,IF(AA27=Weighting!C$22,Weighting!D$22,IF(AA27=Weighting!C$23,Weighting!D$23,IF('Rating tool'!AA27=Weighting!C$24,Weighting!D$24,IF(AA27=Weighting!C$25,Weighting!D$25))))))))))))))</f>
        <v>0</v>
      </c>
      <c r="AC27" s="61" t="str">
        <f>IF(AB27=Weighting!D$14,Weighting!D$13,IF('Rating tool'!AB27=Weighting!D$15,Weighting!D$15,IF('Rating tool'!AB27=Weighting!D$16,Weighting!D$17,IF('Rating tool'!AB27=Weighting!D$18,Weighting!D$18,IF('Rating tool'!AB27=Weighting!D$19,Weighting!D$20,IF('Rating tool'!AB27=Weighting!C$11,Weighting!D$11,IF(AB27=Weighting!D$22,Weighting!D$22,IF(AB27=Weighting!D$22,Weighting!D$23,IF('Rating tool'!AB27=Weighting!D$24,Weighting!D$24)))))))))</f>
        <v>Venue not considered safe for use</v>
      </c>
      <c r="AD27" s="62"/>
      <c r="AE27" s="63">
        <f>IF(AC27=Weighting!D$10,Weighting!F$22,IF('Rating tool'!AC27=Weighting!D$15,Weighting!F$26,IF('Rating tool'!AC27=Weighting!D$16,Weighting!F$25,IF('Rating tool'!AC27=Weighting!D$18,Weighting!F$24,IF('Rating tool'!AC27=Weighting!D$19,Weighting!F$23,IF(AC27=Weighting!D$23,Weighting!F$27,IF('Rating tool'!AC27=Weighting!D$24,Weighting!F$28)))))))</f>
        <v>0</v>
      </c>
      <c r="AF27" s="62">
        <f t="shared" si="1"/>
        <v>0</v>
      </c>
    </row>
    <row r="28" spans="1:32" x14ac:dyDescent="0.3">
      <c r="A28" s="65"/>
      <c r="B28" s="65"/>
      <c r="C28" s="4"/>
      <c r="D28" s="5"/>
      <c r="E28" s="6" t="b">
        <f>IF(D28=Weighting!B$5,Weighting!B$13,IF(D28=Weighting!C$5,Weighting!B$16))</f>
        <v>0</v>
      </c>
      <c r="F28" s="50"/>
      <c r="G28" s="51" t="b">
        <f>IF(F28=Weighting!B$32,Weighting!C$32,IF('Rating tool'!F28=Weighting!B$33,Weighting!C$33,IF('Rating tool'!F28=Weighting!B$34,Weighting!C$34)))</f>
        <v>0</v>
      </c>
      <c r="H28" s="50"/>
      <c r="I28" s="51" t="b">
        <f>IF(H28=Weighting!D$32,Weighting!A$34,IF(H28=Weighting!D$33,Weighting!A$33))</f>
        <v>0</v>
      </c>
      <c r="J28" s="50"/>
      <c r="K28" s="51" t="b">
        <f>IF(J28=Weighting!H$32,Weighting!I$32,IF(J28=Weighting!H$33,Weighting!I$33,IF(J28=Weighting!H$34,Weighting!I$34)))</f>
        <v>0</v>
      </c>
      <c r="L28" s="42"/>
      <c r="M28" s="51" t="b">
        <f>IF(L28=Weighting!F$32,Weighting!G$32,IF('Rating tool'!L28=Weighting!F$33,Weighting!G$33))</f>
        <v>0</v>
      </c>
      <c r="N28" s="50"/>
      <c r="O28" s="51" t="b">
        <f>IF(N28=Weighting!H$27,Weighting!A$34,IF(N28=Weighting!H$28,Weighting!A$33,IF(N28=Weighting!H$29,Weighting!A$33)))</f>
        <v>0</v>
      </c>
      <c r="P28" s="50"/>
      <c r="Q28" s="51" t="b">
        <f>IF(P28=Weighting!H$37,Weighting!I$37,IF(P28=Weighting!H$38,Weighting!I$38,IF(P28=Weighting!H$39,Weighting!I$39)))</f>
        <v>0</v>
      </c>
      <c r="R28" s="42"/>
      <c r="S28" s="51" t="b">
        <f>IF(R28=Weighting!B$6,Weighting!B$13,IF('Rating tool'!R28=Weighting!B$7,Weighting!B$12))</f>
        <v>0</v>
      </c>
      <c r="T28" s="42"/>
      <c r="U28" s="51" t="b">
        <f>IF(T28=Weighting!B$6,Weighting!B$13,IF('Rating tool'!T28=Weighting!B$7,Weighting!B$12))</f>
        <v>0</v>
      </c>
      <c r="V28" s="42"/>
      <c r="W28" s="42"/>
      <c r="X28" s="60" t="b">
        <f>IF(V28=Weighting!G$13,Weighting!H$13,IF(V28=Weighting!G$14,Weighting!H$14,IF(V28=Weighting!G$15,Weighting!H$15,IF(V28=Weighting!G$16,Weighting!H$16,IF(V28=Weighting!G$17,Weighting!H$17)))))</f>
        <v>0</v>
      </c>
      <c r="Y28" s="42"/>
      <c r="Z28" s="60" t="b">
        <f>IF(Y28=Weighting!B$6,Weighting!B$13,IF('Rating tool'!Y28=Weighting!B$7,Weighting!B$12,IF('Rating tool'!Y28=Weighting!B$8,Weighting!B$12)))</f>
        <v>0</v>
      </c>
      <c r="AA28" s="62">
        <f t="shared" si="0"/>
        <v>0</v>
      </c>
      <c r="AB28" s="61" t="b">
        <f>IF(AA28=Weighting!C$12,Weighting!D$12,IF(AA28=Weighting!C$13,Weighting!D$13,IF(AA28=Weighting!C$14,Weighting!D$14,IF(AA28=Weighting!C$15,Weighting!D$15,IF(AA28=Weighting!C$16,Weighting!D$16,IF(AA28=Weighting!C$17,Weighting!D$17,IF(AA28=Weighting!C$18,Weighting!D$18,IF(AA28=Weighting!C$19,Weighting!D$19,IF(AA28=Weighting!C$20,Weighting!D$20,IF(AA28=Weighting!C$21,Weighting!D$21,IF(AA28=Weighting!C$22,Weighting!D$22,IF(AA28=Weighting!C$23,Weighting!D$23,IF('Rating tool'!AA28=Weighting!C$24,Weighting!D$24,IF(AA28=Weighting!C$25,Weighting!D$25))))))))))))))</f>
        <v>0</v>
      </c>
      <c r="AC28" s="61" t="str">
        <f>IF(AB28=Weighting!D$14,Weighting!D$13,IF('Rating tool'!AB28=Weighting!D$15,Weighting!D$15,IF('Rating tool'!AB28=Weighting!D$16,Weighting!D$17,IF('Rating tool'!AB28=Weighting!D$18,Weighting!D$18,IF('Rating tool'!AB28=Weighting!D$19,Weighting!D$20,IF('Rating tool'!AB28=Weighting!C$11,Weighting!D$11,IF(AB28=Weighting!D$22,Weighting!D$22,IF(AB28=Weighting!D$22,Weighting!D$23,IF('Rating tool'!AB28=Weighting!D$24,Weighting!D$24)))))))))</f>
        <v>Venue not considered safe for use</v>
      </c>
      <c r="AD28" s="62"/>
      <c r="AE28" s="63">
        <f>IF(AC28=Weighting!D$10,Weighting!F$22,IF('Rating tool'!AC28=Weighting!D$15,Weighting!F$26,IF('Rating tool'!AC28=Weighting!D$16,Weighting!F$25,IF('Rating tool'!AC28=Weighting!D$18,Weighting!F$24,IF('Rating tool'!AC28=Weighting!D$19,Weighting!F$23,IF(AC28=Weighting!D$23,Weighting!F$27,IF('Rating tool'!AC28=Weighting!D$24,Weighting!F$28)))))))</f>
        <v>0</v>
      </c>
      <c r="AF28" s="62">
        <f t="shared" si="1"/>
        <v>0</v>
      </c>
    </row>
    <row r="29" spans="1:32" x14ac:dyDescent="0.3">
      <c r="A29" s="65"/>
      <c r="B29" s="65"/>
      <c r="C29" s="4"/>
      <c r="D29" s="5"/>
      <c r="E29" s="6" t="b">
        <f>IF(D29=Weighting!B$5,Weighting!B$13,IF(D29=Weighting!C$5,Weighting!B$16))</f>
        <v>0</v>
      </c>
      <c r="F29" s="50"/>
      <c r="G29" s="51" t="b">
        <f>IF(F29=Weighting!B$32,Weighting!C$32,IF('Rating tool'!F29=Weighting!B$33,Weighting!C$33,IF('Rating tool'!F29=Weighting!B$34,Weighting!C$34)))</f>
        <v>0</v>
      </c>
      <c r="H29" s="50"/>
      <c r="I29" s="51" t="b">
        <f>IF(H29=Weighting!D$32,Weighting!A$34,IF(H29=Weighting!D$33,Weighting!A$33))</f>
        <v>0</v>
      </c>
      <c r="J29" s="50"/>
      <c r="K29" s="51" t="b">
        <f>IF(J29=Weighting!H$32,Weighting!I$32,IF(J29=Weighting!H$33,Weighting!I$33,IF(J29=Weighting!H$34,Weighting!I$34)))</f>
        <v>0</v>
      </c>
      <c r="L29" s="42"/>
      <c r="M29" s="51" t="b">
        <f>IF(L29=Weighting!F$32,Weighting!G$32,IF('Rating tool'!L29=Weighting!F$33,Weighting!G$33))</f>
        <v>0</v>
      </c>
      <c r="N29" s="50"/>
      <c r="O29" s="51" t="b">
        <f>IF(N29=Weighting!H$27,Weighting!A$34,IF(N29=Weighting!H$28,Weighting!A$33,IF(N29=Weighting!H$29,Weighting!A$33)))</f>
        <v>0</v>
      </c>
      <c r="P29" s="50"/>
      <c r="Q29" s="51" t="b">
        <f>IF(P29=Weighting!H$37,Weighting!I$37,IF(P29=Weighting!H$38,Weighting!I$38,IF(P29=Weighting!H$39,Weighting!I$39)))</f>
        <v>0</v>
      </c>
      <c r="R29" s="42"/>
      <c r="S29" s="51" t="b">
        <f>IF(R29=Weighting!B$6,Weighting!B$13,IF('Rating tool'!R29=Weighting!B$7,Weighting!B$12))</f>
        <v>0</v>
      </c>
      <c r="T29" s="42"/>
      <c r="U29" s="51" t="b">
        <f>IF(T29=Weighting!B$6,Weighting!B$13,IF('Rating tool'!T29=Weighting!B$7,Weighting!B$12))</f>
        <v>0</v>
      </c>
      <c r="V29" s="42"/>
      <c r="W29" s="42"/>
      <c r="X29" s="60" t="b">
        <f>IF(V29=Weighting!G$13,Weighting!H$13,IF(V29=Weighting!G$14,Weighting!H$14,IF(V29=Weighting!G$15,Weighting!H$15,IF(V29=Weighting!G$16,Weighting!H$16,IF(V29=Weighting!G$17,Weighting!H$17)))))</f>
        <v>0</v>
      </c>
      <c r="Y29" s="42"/>
      <c r="Z29" s="60" t="b">
        <f>IF(Y29=Weighting!B$6,Weighting!B$13,IF('Rating tool'!Y29=Weighting!B$7,Weighting!B$12,IF('Rating tool'!Y29=Weighting!B$8,Weighting!B$12)))</f>
        <v>0</v>
      </c>
      <c r="AA29" s="62">
        <f t="shared" si="0"/>
        <v>0</v>
      </c>
      <c r="AB29" s="61" t="b">
        <f>IF(AA29=Weighting!C$12,Weighting!D$12,IF(AA29=Weighting!C$13,Weighting!D$13,IF(AA29=Weighting!C$14,Weighting!D$14,IF(AA29=Weighting!C$15,Weighting!D$15,IF(AA29=Weighting!C$16,Weighting!D$16,IF(AA29=Weighting!C$17,Weighting!D$17,IF(AA29=Weighting!C$18,Weighting!D$18,IF(AA29=Weighting!C$19,Weighting!D$19,IF(AA29=Weighting!C$20,Weighting!D$20,IF(AA29=Weighting!C$21,Weighting!D$21,IF(AA29=Weighting!C$22,Weighting!D$22,IF(AA29=Weighting!C$23,Weighting!D$23,IF('Rating tool'!AA29=Weighting!C$24,Weighting!D$24,IF(AA29=Weighting!C$25,Weighting!D$25))))))))))))))</f>
        <v>0</v>
      </c>
      <c r="AC29" s="61" t="str">
        <f>IF(AB29=Weighting!D$14,Weighting!D$13,IF('Rating tool'!AB29=Weighting!D$15,Weighting!D$15,IF('Rating tool'!AB29=Weighting!D$16,Weighting!D$17,IF('Rating tool'!AB29=Weighting!D$18,Weighting!D$18,IF('Rating tool'!AB29=Weighting!D$19,Weighting!D$20,IF('Rating tool'!AB29=Weighting!C$11,Weighting!D$11,IF(AB29=Weighting!D$22,Weighting!D$22,IF(AB29=Weighting!D$22,Weighting!D$23,IF('Rating tool'!AB29=Weighting!D$24,Weighting!D$24)))))))))</f>
        <v>Venue not considered safe for use</v>
      </c>
      <c r="AD29" s="62"/>
      <c r="AE29" s="63">
        <f>IF(AC29=Weighting!D$10,Weighting!F$22,IF('Rating tool'!AC29=Weighting!D$15,Weighting!F$26,IF('Rating tool'!AC29=Weighting!D$16,Weighting!F$25,IF('Rating tool'!AC29=Weighting!D$18,Weighting!F$24,IF('Rating tool'!AC29=Weighting!D$19,Weighting!F$23,IF(AC29=Weighting!D$23,Weighting!F$27,IF('Rating tool'!AC29=Weighting!D$24,Weighting!F$28)))))))</f>
        <v>0</v>
      </c>
      <c r="AF29" s="62">
        <f t="shared" si="1"/>
        <v>0</v>
      </c>
    </row>
    <row r="30" spans="1:32" x14ac:dyDescent="0.3">
      <c r="A30" s="65"/>
      <c r="B30" s="65"/>
      <c r="C30" s="4"/>
      <c r="D30" s="5"/>
      <c r="E30" s="6" t="b">
        <f>IF(D30=Weighting!B$5,Weighting!B$13,IF(D30=Weighting!C$5,Weighting!B$16))</f>
        <v>0</v>
      </c>
      <c r="F30" s="50"/>
      <c r="G30" s="51" t="b">
        <f>IF(F30=Weighting!B$32,Weighting!C$32,IF('Rating tool'!F30=Weighting!B$33,Weighting!C$33,IF('Rating tool'!F30=Weighting!B$34,Weighting!C$34)))</f>
        <v>0</v>
      </c>
      <c r="H30" s="50"/>
      <c r="I30" s="51" t="b">
        <f>IF(H30=Weighting!D$32,Weighting!A$34,IF(H30=Weighting!D$33,Weighting!A$33))</f>
        <v>0</v>
      </c>
      <c r="J30" s="50"/>
      <c r="K30" s="51" t="b">
        <f>IF(J30=Weighting!H$32,Weighting!I$32,IF(J30=Weighting!H$33,Weighting!I$33,IF(J30=Weighting!H$34,Weighting!I$34)))</f>
        <v>0</v>
      </c>
      <c r="L30" s="42"/>
      <c r="M30" s="51" t="b">
        <f>IF(L30=Weighting!F$32,Weighting!G$32,IF('Rating tool'!L30=Weighting!F$33,Weighting!G$33))</f>
        <v>0</v>
      </c>
      <c r="N30" s="50"/>
      <c r="O30" s="51" t="b">
        <f>IF(N30=Weighting!H$27,Weighting!A$34,IF(N30=Weighting!H$28,Weighting!A$33,IF(N30=Weighting!H$29,Weighting!A$33)))</f>
        <v>0</v>
      </c>
      <c r="P30" s="50"/>
      <c r="Q30" s="51" t="b">
        <f>IF(P30=Weighting!H$37,Weighting!I$37,IF(P30=Weighting!H$38,Weighting!I$38,IF(P30=Weighting!H$39,Weighting!I$39)))</f>
        <v>0</v>
      </c>
      <c r="R30" s="42"/>
      <c r="S30" s="51" t="b">
        <f>IF(R30=Weighting!B$6,Weighting!B$13,IF('Rating tool'!R30=Weighting!B$7,Weighting!B$12))</f>
        <v>0</v>
      </c>
      <c r="T30" s="42"/>
      <c r="U30" s="51" t="b">
        <f>IF(T30=Weighting!B$6,Weighting!B$13,IF('Rating tool'!T30=Weighting!B$7,Weighting!B$12))</f>
        <v>0</v>
      </c>
      <c r="V30" s="42"/>
      <c r="W30" s="42"/>
      <c r="X30" s="60" t="b">
        <f>IF(V30=Weighting!G$13,Weighting!H$13,IF(V30=Weighting!G$14,Weighting!H$14,IF(V30=Weighting!G$15,Weighting!H$15,IF(V30=Weighting!G$16,Weighting!H$16,IF(V30=Weighting!G$17,Weighting!H$17)))))</f>
        <v>0</v>
      </c>
      <c r="Y30" s="42"/>
      <c r="Z30" s="60" t="b">
        <f>IF(Y30=Weighting!B$6,Weighting!B$13,IF('Rating tool'!Y30=Weighting!B$7,Weighting!B$12,IF('Rating tool'!Y30=Weighting!B$8,Weighting!B$12)))</f>
        <v>0</v>
      </c>
      <c r="AA30" s="62">
        <f t="shared" si="0"/>
        <v>0</v>
      </c>
      <c r="AB30" s="61" t="b">
        <f>IF(AA30=Weighting!C$12,Weighting!D$12,IF(AA30=Weighting!C$13,Weighting!D$13,IF(AA30=Weighting!C$14,Weighting!D$14,IF(AA30=Weighting!C$15,Weighting!D$15,IF(AA30=Weighting!C$16,Weighting!D$16,IF(AA30=Weighting!C$17,Weighting!D$17,IF(AA30=Weighting!C$18,Weighting!D$18,IF(AA30=Weighting!C$19,Weighting!D$19,IF(AA30=Weighting!C$20,Weighting!D$20,IF(AA30=Weighting!C$21,Weighting!D$21,IF(AA30=Weighting!C$22,Weighting!D$22,IF(AA30=Weighting!C$23,Weighting!D$23,IF('Rating tool'!AA30=Weighting!C$24,Weighting!D$24,IF(AA30=Weighting!C$25,Weighting!D$25))))))))))))))</f>
        <v>0</v>
      </c>
      <c r="AC30" s="61" t="str">
        <f>IF(AB30=Weighting!D$14,Weighting!D$13,IF('Rating tool'!AB30=Weighting!D$15,Weighting!D$15,IF('Rating tool'!AB30=Weighting!D$16,Weighting!D$17,IF('Rating tool'!AB30=Weighting!D$18,Weighting!D$18,IF('Rating tool'!AB30=Weighting!D$19,Weighting!D$20,IF('Rating tool'!AB30=Weighting!C$11,Weighting!D$11,IF(AB30=Weighting!D$22,Weighting!D$22,IF(AB30=Weighting!D$22,Weighting!D$23,IF('Rating tool'!AB30=Weighting!D$24,Weighting!D$24)))))))))</f>
        <v>Venue not considered safe for use</v>
      </c>
      <c r="AD30" s="62"/>
      <c r="AE30" s="63">
        <f>IF(AC30=Weighting!D$10,Weighting!F$22,IF('Rating tool'!AC30=Weighting!D$15,Weighting!F$26,IF('Rating tool'!AC30=Weighting!D$16,Weighting!F$25,IF('Rating tool'!AC30=Weighting!D$18,Weighting!F$24,IF('Rating tool'!AC30=Weighting!D$19,Weighting!F$23,IF(AC30=Weighting!D$23,Weighting!F$27,IF('Rating tool'!AC30=Weighting!D$24,Weighting!F$28)))))))</f>
        <v>0</v>
      </c>
      <c r="AF30" s="62">
        <f t="shared" si="1"/>
        <v>0</v>
      </c>
    </row>
    <row r="31" spans="1:32" x14ac:dyDescent="0.3">
      <c r="A31" s="65"/>
      <c r="B31" s="65"/>
      <c r="C31" s="4"/>
      <c r="D31" s="5"/>
      <c r="E31" s="6" t="b">
        <f>IF(D31=Weighting!B$5,Weighting!B$13,IF(D31=Weighting!C$5,Weighting!B$16))</f>
        <v>0</v>
      </c>
      <c r="F31" s="50"/>
      <c r="G31" s="51" t="b">
        <f>IF(F31=Weighting!B$32,Weighting!C$32,IF('Rating tool'!F31=Weighting!B$33,Weighting!C$33,IF('Rating tool'!F31=Weighting!B$34,Weighting!C$34)))</f>
        <v>0</v>
      </c>
      <c r="H31" s="50"/>
      <c r="I31" s="51" t="b">
        <f>IF(H31=Weighting!D$32,Weighting!A$34,IF(H31=Weighting!D$33,Weighting!A$33))</f>
        <v>0</v>
      </c>
      <c r="J31" s="50"/>
      <c r="K31" s="51" t="b">
        <f>IF(J31=Weighting!H$32,Weighting!I$32,IF(J31=Weighting!H$33,Weighting!I$33,IF(J31=Weighting!H$34,Weighting!I$34)))</f>
        <v>0</v>
      </c>
      <c r="L31" s="42"/>
      <c r="M31" s="51" t="b">
        <f>IF(L31=Weighting!F$32,Weighting!G$32,IF('Rating tool'!L31=Weighting!F$33,Weighting!G$33))</f>
        <v>0</v>
      </c>
      <c r="N31" s="50"/>
      <c r="O31" s="51" t="b">
        <f>IF(N31=Weighting!H$27,Weighting!A$34,IF(N31=Weighting!H$28,Weighting!A$33,IF(N31=Weighting!H$29,Weighting!A$33)))</f>
        <v>0</v>
      </c>
      <c r="P31" s="50"/>
      <c r="Q31" s="51" t="b">
        <f>IF(P31=Weighting!H$37,Weighting!I$37,IF(P31=Weighting!H$38,Weighting!I$38,IF(P31=Weighting!H$39,Weighting!I$39)))</f>
        <v>0</v>
      </c>
      <c r="R31" s="42"/>
      <c r="S31" s="51" t="b">
        <f>IF(R31=Weighting!B$6,Weighting!B$13,IF('Rating tool'!R31=Weighting!B$7,Weighting!B$12))</f>
        <v>0</v>
      </c>
      <c r="T31" s="42"/>
      <c r="U31" s="51" t="b">
        <f>IF(T31=Weighting!B$6,Weighting!B$13,IF('Rating tool'!T31=Weighting!B$7,Weighting!B$12))</f>
        <v>0</v>
      </c>
      <c r="V31" s="42"/>
      <c r="W31" s="42"/>
      <c r="X31" s="60" t="b">
        <f>IF(V31=Weighting!G$13,Weighting!H$13,IF(V31=Weighting!G$14,Weighting!H$14,IF(V31=Weighting!G$15,Weighting!H$15,IF(V31=Weighting!G$16,Weighting!H$16,IF(V31=Weighting!G$17,Weighting!H$17)))))</f>
        <v>0</v>
      </c>
      <c r="Y31" s="42"/>
      <c r="Z31" s="60" t="b">
        <f>IF(Y31=Weighting!B$6,Weighting!B$13,IF('Rating tool'!Y31=Weighting!B$7,Weighting!B$12,IF('Rating tool'!Y31=Weighting!B$8,Weighting!B$12)))</f>
        <v>0</v>
      </c>
      <c r="AA31" s="62">
        <f t="shared" si="0"/>
        <v>0</v>
      </c>
      <c r="AB31" s="61" t="b">
        <f>IF(AA31=Weighting!C$12,Weighting!D$12,IF(AA31=Weighting!C$13,Weighting!D$13,IF(AA31=Weighting!C$14,Weighting!D$14,IF(AA31=Weighting!C$15,Weighting!D$15,IF(AA31=Weighting!C$16,Weighting!D$16,IF(AA31=Weighting!C$17,Weighting!D$17,IF(AA31=Weighting!C$18,Weighting!D$18,IF(AA31=Weighting!C$19,Weighting!D$19,IF(AA31=Weighting!C$20,Weighting!D$20,IF(AA31=Weighting!C$21,Weighting!D$21,IF(AA31=Weighting!C$22,Weighting!D$22,IF(AA31=Weighting!C$23,Weighting!D$23,IF('Rating tool'!AA31=Weighting!C$24,Weighting!D$24,IF(AA31=Weighting!C$25,Weighting!D$25))))))))))))))</f>
        <v>0</v>
      </c>
      <c r="AC31" s="61" t="str">
        <f>IF(AB31=Weighting!D$14,Weighting!D$13,IF('Rating tool'!AB31=Weighting!D$15,Weighting!D$15,IF('Rating tool'!AB31=Weighting!D$16,Weighting!D$17,IF('Rating tool'!AB31=Weighting!D$18,Weighting!D$18,IF('Rating tool'!AB31=Weighting!D$19,Weighting!D$20,IF('Rating tool'!AB31=Weighting!C$11,Weighting!D$11,IF(AB31=Weighting!D$22,Weighting!D$22,IF(AB31=Weighting!D$22,Weighting!D$23,IF('Rating tool'!AB31=Weighting!D$24,Weighting!D$24)))))))))</f>
        <v>Venue not considered safe for use</v>
      </c>
      <c r="AD31" s="62"/>
      <c r="AE31" s="63">
        <f>IF(AC31=Weighting!D$10,Weighting!F$22,IF('Rating tool'!AC31=Weighting!D$15,Weighting!F$26,IF('Rating tool'!AC31=Weighting!D$16,Weighting!F$25,IF('Rating tool'!AC31=Weighting!D$18,Weighting!F$24,IF('Rating tool'!AC31=Weighting!D$19,Weighting!F$23,IF(AC31=Weighting!D$23,Weighting!F$27,IF('Rating tool'!AC31=Weighting!D$24,Weighting!F$28)))))))</f>
        <v>0</v>
      </c>
      <c r="AF31" s="62">
        <f t="shared" si="1"/>
        <v>0</v>
      </c>
    </row>
    <row r="32" spans="1:32" x14ac:dyDescent="0.3">
      <c r="A32" s="65"/>
      <c r="B32" s="65"/>
      <c r="C32" s="4"/>
      <c r="D32" s="5"/>
      <c r="E32" s="6" t="b">
        <f>IF(D32=Weighting!B$5,Weighting!B$13,IF(D32=Weighting!C$5,Weighting!B$16))</f>
        <v>0</v>
      </c>
      <c r="F32" s="50"/>
      <c r="G32" s="51" t="b">
        <f>IF(F32=Weighting!B$32,Weighting!C$32,IF('Rating tool'!F32=Weighting!B$33,Weighting!C$33,IF('Rating tool'!F32=Weighting!B$34,Weighting!C$34)))</f>
        <v>0</v>
      </c>
      <c r="H32" s="50"/>
      <c r="I32" s="51" t="b">
        <f>IF(H32=Weighting!D$32,Weighting!A$34,IF(H32=Weighting!D$33,Weighting!A$33))</f>
        <v>0</v>
      </c>
      <c r="J32" s="50"/>
      <c r="K32" s="51" t="b">
        <f>IF(J32=Weighting!H$32,Weighting!I$32,IF(J32=Weighting!H$33,Weighting!I$33,IF(J32=Weighting!H$34,Weighting!I$34)))</f>
        <v>0</v>
      </c>
      <c r="L32" s="42"/>
      <c r="M32" s="51" t="b">
        <f>IF(L32=Weighting!F$32,Weighting!G$32,IF('Rating tool'!L32=Weighting!F$33,Weighting!G$33))</f>
        <v>0</v>
      </c>
      <c r="N32" s="50"/>
      <c r="O32" s="51" t="b">
        <f>IF(N32=Weighting!H$27,Weighting!A$34,IF(N32=Weighting!H$28,Weighting!A$33,IF(N32=Weighting!H$29,Weighting!A$33)))</f>
        <v>0</v>
      </c>
      <c r="P32" s="50"/>
      <c r="Q32" s="51" t="b">
        <f>IF(P32=Weighting!H$37,Weighting!I$37,IF(P32=Weighting!H$38,Weighting!I$38,IF(P32=Weighting!H$39,Weighting!I$39)))</f>
        <v>0</v>
      </c>
      <c r="R32" s="42"/>
      <c r="S32" s="51" t="b">
        <f>IF(R32=Weighting!B$6,Weighting!B$13,IF('Rating tool'!R32=Weighting!B$7,Weighting!B$12))</f>
        <v>0</v>
      </c>
      <c r="T32" s="42"/>
      <c r="U32" s="51" t="b">
        <f>IF(T32=Weighting!B$6,Weighting!B$13,IF('Rating tool'!T32=Weighting!B$7,Weighting!B$12))</f>
        <v>0</v>
      </c>
      <c r="V32" s="42"/>
      <c r="W32" s="42"/>
      <c r="X32" s="60" t="b">
        <f>IF(V32=Weighting!G$13,Weighting!H$13,IF(V32=Weighting!G$14,Weighting!H$14,IF(V32=Weighting!G$15,Weighting!H$15,IF(V32=Weighting!G$16,Weighting!H$16,IF(V32=Weighting!G$17,Weighting!H$17)))))</f>
        <v>0</v>
      </c>
      <c r="Y32" s="42"/>
      <c r="Z32" s="60" t="b">
        <f>IF(Y32=Weighting!B$6,Weighting!B$13,IF('Rating tool'!Y32=Weighting!B$7,Weighting!B$12,IF('Rating tool'!Y32=Weighting!B$8,Weighting!B$12)))</f>
        <v>0</v>
      </c>
      <c r="AA32" s="62">
        <f t="shared" si="0"/>
        <v>0</v>
      </c>
      <c r="AB32" s="61" t="b">
        <f>IF(AA32=Weighting!C$12,Weighting!D$12,IF(AA32=Weighting!C$13,Weighting!D$13,IF(AA32=Weighting!C$14,Weighting!D$14,IF(AA32=Weighting!C$15,Weighting!D$15,IF(AA32=Weighting!C$16,Weighting!D$16,IF(AA32=Weighting!C$17,Weighting!D$17,IF(AA32=Weighting!C$18,Weighting!D$18,IF(AA32=Weighting!C$19,Weighting!D$19,IF(AA32=Weighting!C$20,Weighting!D$20,IF(AA32=Weighting!C$21,Weighting!D$21,IF(AA32=Weighting!C$22,Weighting!D$22,IF(AA32=Weighting!C$23,Weighting!D$23,IF('Rating tool'!AA32=Weighting!C$24,Weighting!D$24,IF(AA32=Weighting!C$25,Weighting!D$25))))))))))))))</f>
        <v>0</v>
      </c>
      <c r="AC32" s="61" t="str">
        <f>IF(AB32=Weighting!D$14,Weighting!D$13,IF('Rating tool'!AB32=Weighting!D$15,Weighting!D$15,IF('Rating tool'!AB32=Weighting!D$16,Weighting!D$17,IF('Rating tool'!AB32=Weighting!D$18,Weighting!D$18,IF('Rating tool'!AB32=Weighting!D$19,Weighting!D$20,IF('Rating tool'!AB32=Weighting!C$11,Weighting!D$11,IF(AB32=Weighting!D$22,Weighting!D$22,IF(AB32=Weighting!D$22,Weighting!D$23,IF('Rating tool'!AB32=Weighting!D$24,Weighting!D$24)))))))))</f>
        <v>Venue not considered safe for use</v>
      </c>
      <c r="AD32" s="62"/>
      <c r="AE32" s="63">
        <f>IF(AC32=Weighting!D$10,Weighting!F$22,IF('Rating tool'!AC32=Weighting!D$15,Weighting!F$26,IF('Rating tool'!AC32=Weighting!D$16,Weighting!F$25,IF('Rating tool'!AC32=Weighting!D$18,Weighting!F$24,IF('Rating tool'!AC32=Weighting!D$19,Weighting!F$23,IF(AC32=Weighting!D$23,Weighting!F$27,IF('Rating tool'!AC32=Weighting!D$24,Weighting!F$28)))))))</f>
        <v>0</v>
      </c>
      <c r="AF32" s="62">
        <f t="shared" si="1"/>
        <v>0</v>
      </c>
    </row>
    <row r="33" spans="1:32" x14ac:dyDescent="0.3">
      <c r="A33" s="65"/>
      <c r="B33" s="65"/>
      <c r="C33" s="4"/>
      <c r="D33" s="5"/>
      <c r="E33" s="6" t="b">
        <f>IF(D33=Weighting!B$5,Weighting!B$13,IF(D33=Weighting!C$5,Weighting!B$16))</f>
        <v>0</v>
      </c>
      <c r="F33" s="50"/>
      <c r="G33" s="51" t="b">
        <f>IF(F33=Weighting!B$32,Weighting!C$32,IF('Rating tool'!F33=Weighting!B$33,Weighting!C$33,IF('Rating tool'!F33=Weighting!B$34,Weighting!C$34)))</f>
        <v>0</v>
      </c>
      <c r="H33" s="50"/>
      <c r="I33" s="51" t="b">
        <f>IF(H33=Weighting!D$32,Weighting!A$34,IF(H33=Weighting!D$33,Weighting!A$33))</f>
        <v>0</v>
      </c>
      <c r="J33" s="50"/>
      <c r="K33" s="51" t="b">
        <f>IF(J33=Weighting!H$32,Weighting!I$32,IF(J33=Weighting!H$33,Weighting!I$33,IF(J33=Weighting!H$34,Weighting!I$34)))</f>
        <v>0</v>
      </c>
      <c r="L33" s="42"/>
      <c r="M33" s="51" t="b">
        <f>IF(L33=Weighting!F$32,Weighting!G$32,IF('Rating tool'!L33=Weighting!F$33,Weighting!G$33))</f>
        <v>0</v>
      </c>
      <c r="N33" s="50"/>
      <c r="O33" s="51" t="b">
        <f>IF(N33=Weighting!H$27,Weighting!A$34,IF(N33=Weighting!H$28,Weighting!A$33,IF(N33=Weighting!H$29,Weighting!A$33)))</f>
        <v>0</v>
      </c>
      <c r="P33" s="50"/>
      <c r="Q33" s="51" t="b">
        <f>IF(P33=Weighting!H$37,Weighting!I$37,IF(P33=Weighting!H$38,Weighting!I$38,IF(P33=Weighting!H$39,Weighting!I$39)))</f>
        <v>0</v>
      </c>
      <c r="R33" s="42"/>
      <c r="S33" s="51" t="b">
        <f>IF(R33=Weighting!B$6,Weighting!B$13,IF('Rating tool'!R33=Weighting!B$7,Weighting!B$12))</f>
        <v>0</v>
      </c>
      <c r="T33" s="42"/>
      <c r="U33" s="51" t="b">
        <f>IF(T33=Weighting!B$6,Weighting!B$13,IF('Rating tool'!T33=Weighting!B$7,Weighting!B$12))</f>
        <v>0</v>
      </c>
      <c r="V33" s="42"/>
      <c r="W33" s="42"/>
      <c r="X33" s="60" t="b">
        <f>IF(V33=Weighting!G$13,Weighting!H$13,IF(V33=Weighting!G$14,Weighting!H$14,IF(V33=Weighting!G$15,Weighting!H$15,IF(V33=Weighting!G$16,Weighting!H$16,IF(V33=Weighting!G$17,Weighting!H$17)))))</f>
        <v>0</v>
      </c>
      <c r="Y33" s="42"/>
      <c r="Z33" s="60" t="b">
        <f>IF(Y33=Weighting!B$6,Weighting!B$13,IF('Rating tool'!Y33=Weighting!B$7,Weighting!B$12,IF('Rating tool'!Y33=Weighting!B$8,Weighting!B$12)))</f>
        <v>0</v>
      </c>
      <c r="AA33" s="62">
        <f t="shared" si="0"/>
        <v>0</v>
      </c>
      <c r="AB33" s="61" t="b">
        <f>IF(AA33=Weighting!C$12,Weighting!D$12,IF(AA33=Weighting!C$13,Weighting!D$13,IF(AA33=Weighting!C$14,Weighting!D$14,IF(AA33=Weighting!C$15,Weighting!D$15,IF(AA33=Weighting!C$16,Weighting!D$16,IF(AA33=Weighting!C$17,Weighting!D$17,IF(AA33=Weighting!C$18,Weighting!D$18,IF(AA33=Weighting!C$19,Weighting!D$19,IF(AA33=Weighting!C$20,Weighting!D$20,IF(AA33=Weighting!C$21,Weighting!D$21,IF(AA33=Weighting!C$22,Weighting!D$22,IF(AA33=Weighting!C$23,Weighting!D$23,IF('Rating tool'!AA33=Weighting!C$24,Weighting!D$24,IF(AA33=Weighting!C$25,Weighting!D$25))))))))))))))</f>
        <v>0</v>
      </c>
      <c r="AC33" s="61" t="str">
        <f>IF(AB33=Weighting!D$14,Weighting!D$13,IF('Rating tool'!AB33=Weighting!D$15,Weighting!D$15,IF('Rating tool'!AB33=Weighting!D$16,Weighting!D$17,IF('Rating tool'!AB33=Weighting!D$18,Weighting!D$18,IF('Rating tool'!AB33=Weighting!D$19,Weighting!D$20,IF('Rating tool'!AB33=Weighting!C$11,Weighting!D$11,IF(AB33=Weighting!D$22,Weighting!D$22,IF(AB33=Weighting!D$22,Weighting!D$23,IF('Rating tool'!AB33=Weighting!D$24,Weighting!D$24)))))))))</f>
        <v>Venue not considered safe for use</v>
      </c>
      <c r="AD33" s="62"/>
      <c r="AE33" s="63">
        <f>IF(AC33=Weighting!D$10,Weighting!F$22,IF('Rating tool'!AC33=Weighting!D$15,Weighting!F$26,IF('Rating tool'!AC33=Weighting!D$16,Weighting!F$25,IF('Rating tool'!AC33=Weighting!D$18,Weighting!F$24,IF('Rating tool'!AC33=Weighting!D$19,Weighting!F$23,IF(AC33=Weighting!D$23,Weighting!F$27,IF('Rating tool'!AC33=Weighting!D$24,Weighting!F$28)))))))</f>
        <v>0</v>
      </c>
      <c r="AF33" s="62">
        <f t="shared" si="1"/>
        <v>0</v>
      </c>
    </row>
    <row r="34" spans="1:32" x14ac:dyDescent="0.3">
      <c r="A34" s="65"/>
      <c r="B34" s="65"/>
      <c r="C34" s="4"/>
      <c r="D34" s="5"/>
      <c r="E34" s="6" t="b">
        <f>IF(D34=Weighting!B$5,Weighting!B$13,IF(D34=Weighting!C$5,Weighting!B$16))</f>
        <v>0</v>
      </c>
      <c r="F34" s="50"/>
      <c r="G34" s="51" t="b">
        <f>IF(F34=Weighting!B$32,Weighting!C$32,IF('Rating tool'!F34=Weighting!B$33,Weighting!C$33,IF('Rating tool'!F34=Weighting!B$34,Weighting!C$34)))</f>
        <v>0</v>
      </c>
      <c r="H34" s="50"/>
      <c r="I34" s="51" t="b">
        <f>IF(H34=Weighting!D$32,Weighting!A$34,IF(H34=Weighting!D$33,Weighting!A$33))</f>
        <v>0</v>
      </c>
      <c r="J34" s="50"/>
      <c r="K34" s="51" t="b">
        <f>IF(J34=Weighting!H$32,Weighting!I$32,IF(J34=Weighting!H$33,Weighting!I$33,IF(J34=Weighting!H$34,Weighting!I$34)))</f>
        <v>0</v>
      </c>
      <c r="L34" s="42"/>
      <c r="M34" s="51" t="b">
        <f>IF(L34=Weighting!F$32,Weighting!G$32,IF('Rating tool'!L34=Weighting!F$33,Weighting!G$33))</f>
        <v>0</v>
      </c>
      <c r="N34" s="50"/>
      <c r="O34" s="51" t="b">
        <f>IF(N34=Weighting!H$27,Weighting!A$34,IF(N34=Weighting!H$28,Weighting!A$33,IF(N34=Weighting!H$29,Weighting!A$33)))</f>
        <v>0</v>
      </c>
      <c r="P34" s="50"/>
      <c r="Q34" s="51" t="b">
        <f>IF(P34=Weighting!H$37,Weighting!I$37,IF(P34=Weighting!H$38,Weighting!I$38,IF(P34=Weighting!H$39,Weighting!I$39)))</f>
        <v>0</v>
      </c>
      <c r="R34" s="42"/>
      <c r="S34" s="51" t="b">
        <f>IF(R34=Weighting!B$6,Weighting!B$13,IF('Rating tool'!R34=Weighting!B$7,Weighting!B$12))</f>
        <v>0</v>
      </c>
      <c r="T34" s="42"/>
      <c r="U34" s="51" t="b">
        <f>IF(T34=Weighting!B$6,Weighting!B$13,IF('Rating tool'!T34=Weighting!B$7,Weighting!B$12))</f>
        <v>0</v>
      </c>
      <c r="V34" s="42"/>
      <c r="W34" s="42"/>
      <c r="X34" s="60" t="b">
        <f>IF(V34=Weighting!G$13,Weighting!H$13,IF(V34=Weighting!G$14,Weighting!H$14,IF(V34=Weighting!G$15,Weighting!H$15,IF(V34=Weighting!G$16,Weighting!H$16,IF(V34=Weighting!G$17,Weighting!H$17)))))</f>
        <v>0</v>
      </c>
      <c r="Y34" s="42"/>
      <c r="Z34" s="60" t="b">
        <f>IF(Y34=Weighting!B$6,Weighting!B$13,IF('Rating tool'!Y34=Weighting!B$7,Weighting!B$12,IF('Rating tool'!Y34=Weighting!B$8,Weighting!B$12)))</f>
        <v>0</v>
      </c>
      <c r="AA34" s="62">
        <f t="shared" si="0"/>
        <v>0</v>
      </c>
      <c r="AB34" s="61" t="b">
        <f>IF(AA34=Weighting!C$12,Weighting!D$12,IF(AA34=Weighting!C$13,Weighting!D$13,IF(AA34=Weighting!C$14,Weighting!D$14,IF(AA34=Weighting!C$15,Weighting!D$15,IF(AA34=Weighting!C$16,Weighting!D$16,IF(AA34=Weighting!C$17,Weighting!D$17,IF(AA34=Weighting!C$18,Weighting!D$18,IF(AA34=Weighting!C$19,Weighting!D$19,IF(AA34=Weighting!C$20,Weighting!D$20,IF(AA34=Weighting!C$21,Weighting!D$21,IF(AA34=Weighting!C$22,Weighting!D$22,IF(AA34=Weighting!C$23,Weighting!D$23,IF('Rating tool'!AA34=Weighting!C$24,Weighting!D$24,IF(AA34=Weighting!C$25,Weighting!D$25))))))))))))))</f>
        <v>0</v>
      </c>
      <c r="AC34" s="61" t="str">
        <f>IF(AB34=Weighting!D$14,Weighting!D$13,IF('Rating tool'!AB34=Weighting!D$15,Weighting!D$15,IF('Rating tool'!AB34=Weighting!D$16,Weighting!D$17,IF('Rating tool'!AB34=Weighting!D$18,Weighting!D$18,IF('Rating tool'!AB34=Weighting!D$19,Weighting!D$20,IF('Rating tool'!AB34=Weighting!C$11,Weighting!D$11,IF(AB34=Weighting!D$22,Weighting!D$22,IF(AB34=Weighting!D$22,Weighting!D$23,IF('Rating tool'!AB34=Weighting!D$24,Weighting!D$24)))))))))</f>
        <v>Venue not considered safe for use</v>
      </c>
      <c r="AD34" s="62"/>
      <c r="AE34" s="63">
        <f>IF(AC34=Weighting!D$10,Weighting!F$22,IF('Rating tool'!AC34=Weighting!D$15,Weighting!F$26,IF('Rating tool'!AC34=Weighting!D$16,Weighting!F$25,IF('Rating tool'!AC34=Weighting!D$18,Weighting!F$24,IF('Rating tool'!AC34=Weighting!D$19,Weighting!F$23,IF(AC34=Weighting!D$23,Weighting!F$27,IF('Rating tool'!AC34=Weighting!D$24,Weighting!F$28)))))))</f>
        <v>0</v>
      </c>
      <c r="AF34" s="62">
        <f t="shared" si="1"/>
        <v>0</v>
      </c>
    </row>
    <row r="35" spans="1:32" x14ac:dyDescent="0.3">
      <c r="A35" s="65"/>
      <c r="B35" s="65"/>
      <c r="C35" s="4"/>
      <c r="D35" s="5"/>
      <c r="E35" s="6" t="b">
        <f>IF(D35=Weighting!B$5,Weighting!B$13,IF(D35=Weighting!C$5,Weighting!B$16))</f>
        <v>0</v>
      </c>
      <c r="F35" s="50"/>
      <c r="G35" s="51" t="b">
        <f>IF(F35=Weighting!B$32,Weighting!C$32,IF('Rating tool'!F35=Weighting!B$33,Weighting!C$33,IF('Rating tool'!F35=Weighting!B$34,Weighting!C$34)))</f>
        <v>0</v>
      </c>
      <c r="H35" s="50"/>
      <c r="I35" s="51" t="b">
        <f>IF(H35=Weighting!D$32,Weighting!A$34,IF(H35=Weighting!D$33,Weighting!A$33))</f>
        <v>0</v>
      </c>
      <c r="J35" s="50"/>
      <c r="K35" s="51" t="b">
        <f>IF(J35=Weighting!H$32,Weighting!I$32,IF(J35=Weighting!H$33,Weighting!I$33,IF(J35=Weighting!H$34,Weighting!I$34)))</f>
        <v>0</v>
      </c>
      <c r="L35" s="42"/>
      <c r="M35" s="51" t="b">
        <f>IF(L35=Weighting!F$32,Weighting!G$32,IF('Rating tool'!L35=Weighting!F$33,Weighting!G$33))</f>
        <v>0</v>
      </c>
      <c r="N35" s="50"/>
      <c r="O35" s="51" t="b">
        <f>IF(N35=Weighting!H$27,Weighting!A$34,IF(N35=Weighting!H$28,Weighting!A$33,IF(N35=Weighting!H$29,Weighting!A$33)))</f>
        <v>0</v>
      </c>
      <c r="P35" s="50"/>
      <c r="Q35" s="51" t="b">
        <f>IF(P35=Weighting!H$37,Weighting!I$37,IF(P35=Weighting!H$38,Weighting!I$38,IF(P35=Weighting!H$39,Weighting!I$39)))</f>
        <v>0</v>
      </c>
      <c r="R35" s="42"/>
      <c r="S35" s="51" t="b">
        <f>IF(R35=Weighting!B$6,Weighting!B$13,IF('Rating tool'!R35=Weighting!B$7,Weighting!B$12))</f>
        <v>0</v>
      </c>
      <c r="T35" s="42"/>
      <c r="U35" s="51" t="b">
        <f>IF(T35=Weighting!B$6,Weighting!B$13,IF('Rating tool'!T35=Weighting!B$7,Weighting!B$12))</f>
        <v>0</v>
      </c>
      <c r="V35" s="42"/>
      <c r="W35" s="42"/>
      <c r="X35" s="60" t="b">
        <f>IF(V35=Weighting!G$13,Weighting!H$13,IF(V35=Weighting!G$14,Weighting!H$14,IF(V35=Weighting!G$15,Weighting!H$15,IF(V35=Weighting!G$16,Weighting!H$16,IF(V35=Weighting!G$17,Weighting!H$17)))))</f>
        <v>0</v>
      </c>
      <c r="Y35" s="42"/>
      <c r="Z35" s="60" t="b">
        <f>IF(Y35=Weighting!B$6,Weighting!B$13,IF('Rating tool'!Y35=Weighting!B$7,Weighting!B$12,IF('Rating tool'!Y35=Weighting!B$8,Weighting!B$12)))</f>
        <v>0</v>
      </c>
      <c r="AA35" s="62">
        <f t="shared" ref="AA35:AA66" si="2">E35+G35+I35+M35+K35+O35+Q35+X35+S35+U35+Z35</f>
        <v>0</v>
      </c>
      <c r="AB35" s="61" t="b">
        <f>IF(AA35=Weighting!C$12,Weighting!D$12,IF(AA35=Weighting!C$13,Weighting!D$13,IF(AA35=Weighting!C$14,Weighting!D$14,IF(AA35=Weighting!C$15,Weighting!D$15,IF(AA35=Weighting!C$16,Weighting!D$16,IF(AA35=Weighting!C$17,Weighting!D$17,IF(AA35=Weighting!C$18,Weighting!D$18,IF(AA35=Weighting!C$19,Weighting!D$19,IF(AA35=Weighting!C$20,Weighting!D$20,IF(AA35=Weighting!C$21,Weighting!D$21,IF(AA35=Weighting!C$22,Weighting!D$22,IF(AA35=Weighting!C$23,Weighting!D$23,IF('Rating tool'!AA35=Weighting!C$24,Weighting!D$24,IF(AA35=Weighting!C$25,Weighting!D$25))))))))))))))</f>
        <v>0</v>
      </c>
      <c r="AC35" s="61" t="str">
        <f>IF(AB35=Weighting!D$14,Weighting!D$13,IF('Rating tool'!AB35=Weighting!D$15,Weighting!D$15,IF('Rating tool'!AB35=Weighting!D$16,Weighting!D$17,IF('Rating tool'!AB35=Weighting!D$18,Weighting!D$18,IF('Rating tool'!AB35=Weighting!D$19,Weighting!D$20,IF('Rating tool'!AB35=Weighting!C$11,Weighting!D$11,IF(AB35=Weighting!D$22,Weighting!D$22,IF(AB35=Weighting!D$22,Weighting!D$23,IF('Rating tool'!AB35=Weighting!D$24,Weighting!D$24)))))))))</f>
        <v>Venue not considered safe for use</v>
      </c>
      <c r="AD35" s="62"/>
      <c r="AE35" s="63">
        <f>IF(AC35=Weighting!D$10,Weighting!F$22,IF('Rating tool'!AC35=Weighting!D$15,Weighting!F$26,IF('Rating tool'!AC35=Weighting!D$16,Weighting!F$25,IF('Rating tool'!AC35=Weighting!D$18,Weighting!F$24,IF('Rating tool'!AC35=Weighting!D$19,Weighting!F$23,IF(AC35=Weighting!D$23,Weighting!F$27,IF('Rating tool'!AC35=Weighting!D$24,Weighting!F$28)))))))</f>
        <v>0</v>
      </c>
      <c r="AF35" s="62">
        <f t="shared" si="1"/>
        <v>0</v>
      </c>
    </row>
    <row r="36" spans="1:32" x14ac:dyDescent="0.3">
      <c r="A36" s="65"/>
      <c r="B36" s="65"/>
      <c r="C36" s="4"/>
      <c r="D36" s="5"/>
      <c r="E36" s="6" t="b">
        <f>IF(D36=Weighting!B$5,Weighting!B$13,IF(D36=Weighting!C$5,Weighting!B$16))</f>
        <v>0</v>
      </c>
      <c r="F36" s="50"/>
      <c r="G36" s="51" t="b">
        <f>IF(F36=Weighting!B$32,Weighting!C$32,IF('Rating tool'!F36=Weighting!B$33,Weighting!C$33,IF('Rating tool'!F36=Weighting!B$34,Weighting!C$34)))</f>
        <v>0</v>
      </c>
      <c r="H36" s="50"/>
      <c r="I36" s="51" t="b">
        <f>IF(H36=Weighting!D$32,Weighting!A$34,IF(H36=Weighting!D$33,Weighting!A$33))</f>
        <v>0</v>
      </c>
      <c r="J36" s="50"/>
      <c r="K36" s="51" t="b">
        <f>IF(J36=Weighting!H$32,Weighting!I$32,IF(J36=Weighting!H$33,Weighting!I$33,IF(J36=Weighting!H$34,Weighting!I$34)))</f>
        <v>0</v>
      </c>
      <c r="L36" s="42"/>
      <c r="M36" s="51" t="b">
        <f>IF(L36=Weighting!F$32,Weighting!G$32,IF('Rating tool'!L36=Weighting!F$33,Weighting!G$33))</f>
        <v>0</v>
      </c>
      <c r="N36" s="50"/>
      <c r="O36" s="51" t="b">
        <f>IF(N36=Weighting!H$27,Weighting!A$34,IF(N36=Weighting!H$28,Weighting!A$33,IF(N36=Weighting!H$29,Weighting!A$33)))</f>
        <v>0</v>
      </c>
      <c r="P36" s="50"/>
      <c r="Q36" s="51" t="b">
        <f>IF(P36=Weighting!H$37,Weighting!I$37,IF(P36=Weighting!H$38,Weighting!I$38,IF(P36=Weighting!H$39,Weighting!I$39)))</f>
        <v>0</v>
      </c>
      <c r="R36" s="42"/>
      <c r="S36" s="51" t="b">
        <f>IF(R36=Weighting!B$6,Weighting!B$13,IF('Rating tool'!R36=Weighting!B$7,Weighting!B$12))</f>
        <v>0</v>
      </c>
      <c r="T36" s="42"/>
      <c r="U36" s="51" t="b">
        <f>IF(T36=Weighting!B$6,Weighting!B$13,IF('Rating tool'!T36=Weighting!B$7,Weighting!B$12))</f>
        <v>0</v>
      </c>
      <c r="V36" s="42"/>
      <c r="W36" s="42"/>
      <c r="X36" s="60" t="b">
        <f>IF(V36=Weighting!G$13,Weighting!H$13,IF(V36=Weighting!G$14,Weighting!H$14,IF(V36=Weighting!G$15,Weighting!H$15,IF(V36=Weighting!G$16,Weighting!H$16,IF(V36=Weighting!G$17,Weighting!H$17)))))</f>
        <v>0</v>
      </c>
      <c r="Y36" s="42"/>
      <c r="Z36" s="60" t="b">
        <f>IF(Y36=Weighting!B$6,Weighting!B$13,IF('Rating tool'!Y36=Weighting!B$7,Weighting!B$12,IF('Rating tool'!Y36=Weighting!B$8,Weighting!B$12)))</f>
        <v>0</v>
      </c>
      <c r="AA36" s="62">
        <f t="shared" si="2"/>
        <v>0</v>
      </c>
      <c r="AB36" s="61" t="b">
        <f>IF(AA36=Weighting!C$12,Weighting!D$12,IF(AA36=Weighting!C$13,Weighting!D$13,IF(AA36=Weighting!C$14,Weighting!D$14,IF(AA36=Weighting!C$15,Weighting!D$15,IF(AA36=Weighting!C$16,Weighting!D$16,IF(AA36=Weighting!C$17,Weighting!D$17,IF(AA36=Weighting!C$18,Weighting!D$18,IF(AA36=Weighting!C$19,Weighting!D$19,IF(AA36=Weighting!C$20,Weighting!D$20,IF(AA36=Weighting!C$21,Weighting!D$21,IF(AA36=Weighting!C$22,Weighting!D$22,IF(AA36=Weighting!C$23,Weighting!D$23,IF('Rating tool'!AA36=Weighting!C$24,Weighting!D$24,IF(AA36=Weighting!C$25,Weighting!D$25))))))))))))))</f>
        <v>0</v>
      </c>
      <c r="AC36" s="61" t="str">
        <f>IF(AB36=Weighting!D$14,Weighting!D$13,IF('Rating tool'!AB36=Weighting!D$15,Weighting!D$15,IF('Rating tool'!AB36=Weighting!D$16,Weighting!D$17,IF('Rating tool'!AB36=Weighting!D$18,Weighting!D$18,IF('Rating tool'!AB36=Weighting!D$19,Weighting!D$20,IF('Rating tool'!AB36=Weighting!C$11,Weighting!D$11,IF(AB36=Weighting!D$22,Weighting!D$22,IF(AB36=Weighting!D$22,Weighting!D$23,IF('Rating tool'!AB36=Weighting!D$24,Weighting!D$24)))))))))</f>
        <v>Venue not considered safe for use</v>
      </c>
      <c r="AD36" s="62"/>
      <c r="AE36" s="63">
        <f>IF(AC36=Weighting!D$10,Weighting!F$22,IF('Rating tool'!AC36=Weighting!D$15,Weighting!F$26,IF('Rating tool'!AC36=Weighting!D$16,Weighting!F$25,IF('Rating tool'!AC36=Weighting!D$18,Weighting!F$24,IF('Rating tool'!AC36=Weighting!D$19,Weighting!F$23,IF(AC36=Weighting!D$23,Weighting!F$27,IF('Rating tool'!AC36=Weighting!D$24,Weighting!F$28)))))))</f>
        <v>0</v>
      </c>
      <c r="AF36" s="62">
        <f t="shared" si="1"/>
        <v>0</v>
      </c>
    </row>
    <row r="37" spans="1:32" x14ac:dyDescent="0.3">
      <c r="A37" s="65"/>
      <c r="B37" s="65"/>
      <c r="C37" s="4"/>
      <c r="D37" s="5"/>
      <c r="E37" s="6" t="b">
        <f>IF(D37=Weighting!B$5,Weighting!B$13,IF(D37=Weighting!C$5,Weighting!B$16))</f>
        <v>0</v>
      </c>
      <c r="F37" s="50"/>
      <c r="G37" s="51" t="b">
        <f>IF(F37=Weighting!B$32,Weighting!C$32,IF('Rating tool'!F37=Weighting!B$33,Weighting!C$33,IF('Rating tool'!F37=Weighting!B$34,Weighting!C$34)))</f>
        <v>0</v>
      </c>
      <c r="H37" s="50"/>
      <c r="I37" s="51" t="b">
        <f>IF(H37=Weighting!D$32,Weighting!A$34,IF(H37=Weighting!D$33,Weighting!A$33))</f>
        <v>0</v>
      </c>
      <c r="J37" s="50"/>
      <c r="K37" s="51" t="b">
        <f>IF(J37=Weighting!H$32,Weighting!I$32,IF(J37=Weighting!H$33,Weighting!I$33,IF(J37=Weighting!H$34,Weighting!I$34)))</f>
        <v>0</v>
      </c>
      <c r="L37" s="42"/>
      <c r="M37" s="51" t="b">
        <f>IF(L37=Weighting!F$32,Weighting!G$32,IF('Rating tool'!L37=Weighting!F$33,Weighting!G$33))</f>
        <v>0</v>
      </c>
      <c r="N37" s="50"/>
      <c r="O37" s="51" t="b">
        <f>IF(N37=Weighting!H$27,Weighting!A$34,IF(N37=Weighting!H$28,Weighting!A$33,IF(N37=Weighting!H$29,Weighting!A$33)))</f>
        <v>0</v>
      </c>
      <c r="P37" s="50"/>
      <c r="Q37" s="51" t="b">
        <f>IF(P37=Weighting!H$37,Weighting!I$37,IF(P37=Weighting!H$38,Weighting!I$38,IF(P37=Weighting!H$39,Weighting!I$39)))</f>
        <v>0</v>
      </c>
      <c r="R37" s="42"/>
      <c r="S37" s="51" t="b">
        <f>IF(R37=Weighting!B$6,Weighting!B$13,IF('Rating tool'!R37=Weighting!B$7,Weighting!B$12))</f>
        <v>0</v>
      </c>
      <c r="T37" s="42"/>
      <c r="U37" s="51" t="b">
        <f>IF(T37=Weighting!B$6,Weighting!B$13,IF('Rating tool'!T37=Weighting!B$7,Weighting!B$12))</f>
        <v>0</v>
      </c>
      <c r="V37" s="42"/>
      <c r="W37" s="42"/>
      <c r="X37" s="60" t="b">
        <f>IF(V37=Weighting!G$13,Weighting!H$13,IF(V37=Weighting!G$14,Weighting!H$14,IF(V37=Weighting!G$15,Weighting!H$15,IF(V37=Weighting!G$16,Weighting!H$16,IF(V37=Weighting!G$17,Weighting!H$17)))))</f>
        <v>0</v>
      </c>
      <c r="Y37" s="42"/>
      <c r="Z37" s="60" t="b">
        <f>IF(Y37=Weighting!B$6,Weighting!B$13,IF('Rating tool'!Y37=Weighting!B$7,Weighting!B$12,IF('Rating tool'!Y37=Weighting!B$8,Weighting!B$12)))</f>
        <v>0</v>
      </c>
      <c r="AA37" s="62">
        <f t="shared" si="2"/>
        <v>0</v>
      </c>
      <c r="AB37" s="61" t="b">
        <f>IF(AA37=Weighting!C$12,Weighting!D$12,IF(AA37=Weighting!C$13,Weighting!D$13,IF(AA37=Weighting!C$14,Weighting!D$14,IF(AA37=Weighting!C$15,Weighting!D$15,IF(AA37=Weighting!C$16,Weighting!D$16,IF(AA37=Weighting!C$17,Weighting!D$17,IF(AA37=Weighting!C$18,Weighting!D$18,IF(AA37=Weighting!C$19,Weighting!D$19,IF(AA37=Weighting!C$20,Weighting!D$20,IF(AA37=Weighting!C$21,Weighting!D$21,IF(AA37=Weighting!C$22,Weighting!D$22,IF(AA37=Weighting!C$23,Weighting!D$23,IF('Rating tool'!AA37=Weighting!C$24,Weighting!D$24,IF(AA37=Weighting!C$25,Weighting!D$25))))))))))))))</f>
        <v>0</v>
      </c>
      <c r="AC37" s="61" t="str">
        <f>IF(AB37=Weighting!D$14,Weighting!D$13,IF('Rating tool'!AB37=Weighting!D$15,Weighting!D$15,IF('Rating tool'!AB37=Weighting!D$16,Weighting!D$17,IF('Rating tool'!AB37=Weighting!D$18,Weighting!D$18,IF('Rating tool'!AB37=Weighting!D$19,Weighting!D$20,IF('Rating tool'!AB37=Weighting!C$11,Weighting!D$11,IF(AB37=Weighting!D$22,Weighting!D$22,IF(AB37=Weighting!D$22,Weighting!D$23,IF('Rating tool'!AB37=Weighting!D$24,Weighting!D$24)))))))))</f>
        <v>Venue not considered safe for use</v>
      </c>
      <c r="AD37" s="62"/>
      <c r="AE37" s="63">
        <f>IF(AC37=Weighting!D$10,Weighting!F$22,IF('Rating tool'!AC37=Weighting!D$15,Weighting!F$26,IF('Rating tool'!AC37=Weighting!D$16,Weighting!F$25,IF('Rating tool'!AC37=Weighting!D$18,Weighting!F$24,IF('Rating tool'!AC37=Weighting!D$19,Weighting!F$23,IF(AC37=Weighting!D$23,Weighting!F$27,IF('Rating tool'!AC37=Weighting!D$24,Weighting!F$28)))))))</f>
        <v>0</v>
      </c>
      <c r="AF37" s="62">
        <f t="shared" si="1"/>
        <v>0</v>
      </c>
    </row>
    <row r="38" spans="1:32" x14ac:dyDescent="0.3">
      <c r="A38" s="65"/>
      <c r="B38" s="65"/>
      <c r="C38" s="4"/>
      <c r="D38" s="5"/>
      <c r="E38" s="6" t="b">
        <f>IF(D38=Weighting!B$5,Weighting!B$13,IF(D38=Weighting!C$5,Weighting!B$16))</f>
        <v>0</v>
      </c>
      <c r="F38" s="50"/>
      <c r="G38" s="51" t="b">
        <f>IF(F38=Weighting!B$32,Weighting!C$32,IF('Rating tool'!F38=Weighting!B$33,Weighting!C$33,IF('Rating tool'!F38=Weighting!B$34,Weighting!C$34)))</f>
        <v>0</v>
      </c>
      <c r="H38" s="50"/>
      <c r="I38" s="51" t="b">
        <f>IF(H38=Weighting!D$32,Weighting!A$34,IF(H38=Weighting!D$33,Weighting!A$33))</f>
        <v>0</v>
      </c>
      <c r="J38" s="50"/>
      <c r="K38" s="51" t="b">
        <f>IF(J38=Weighting!H$32,Weighting!I$32,IF(J38=Weighting!H$33,Weighting!I$33,IF(J38=Weighting!H$34,Weighting!I$34)))</f>
        <v>0</v>
      </c>
      <c r="L38" s="42"/>
      <c r="M38" s="51" t="b">
        <f>IF(L38=Weighting!F$32,Weighting!G$32,IF('Rating tool'!L38=Weighting!F$33,Weighting!G$33))</f>
        <v>0</v>
      </c>
      <c r="N38" s="50"/>
      <c r="O38" s="51" t="b">
        <f>IF(N38=Weighting!H$27,Weighting!A$34,IF(N38=Weighting!H$28,Weighting!A$33,IF(N38=Weighting!H$29,Weighting!A$33)))</f>
        <v>0</v>
      </c>
      <c r="P38" s="50"/>
      <c r="Q38" s="51" t="b">
        <f>IF(P38=Weighting!H$37,Weighting!I$37,IF(P38=Weighting!H$38,Weighting!I$38,IF(P38=Weighting!H$39,Weighting!I$39)))</f>
        <v>0</v>
      </c>
      <c r="R38" s="42"/>
      <c r="S38" s="51" t="b">
        <f>IF(R38=Weighting!B$6,Weighting!B$13,IF('Rating tool'!R38=Weighting!B$7,Weighting!B$12))</f>
        <v>0</v>
      </c>
      <c r="T38" s="42"/>
      <c r="U38" s="51" t="b">
        <f>IF(T38=Weighting!B$6,Weighting!B$13,IF('Rating tool'!T38=Weighting!B$7,Weighting!B$12))</f>
        <v>0</v>
      </c>
      <c r="V38" s="42"/>
      <c r="W38" s="42"/>
      <c r="X38" s="60" t="b">
        <f>IF(V38=Weighting!G$13,Weighting!H$13,IF(V38=Weighting!G$14,Weighting!H$14,IF(V38=Weighting!G$15,Weighting!H$15,IF(V38=Weighting!G$16,Weighting!H$16,IF(V38=Weighting!G$17,Weighting!H$17)))))</f>
        <v>0</v>
      </c>
      <c r="Y38" s="42"/>
      <c r="Z38" s="60" t="b">
        <f>IF(Y38=Weighting!B$6,Weighting!B$13,IF('Rating tool'!Y38=Weighting!B$7,Weighting!B$12,IF('Rating tool'!Y38=Weighting!B$8,Weighting!B$12)))</f>
        <v>0</v>
      </c>
      <c r="AA38" s="62">
        <f t="shared" si="2"/>
        <v>0</v>
      </c>
      <c r="AB38" s="61" t="b">
        <f>IF(AA38=Weighting!C$12,Weighting!D$12,IF(AA38=Weighting!C$13,Weighting!D$13,IF(AA38=Weighting!C$14,Weighting!D$14,IF(AA38=Weighting!C$15,Weighting!D$15,IF(AA38=Weighting!C$16,Weighting!D$16,IF(AA38=Weighting!C$17,Weighting!D$17,IF(AA38=Weighting!C$18,Weighting!D$18,IF(AA38=Weighting!C$19,Weighting!D$19,IF(AA38=Weighting!C$20,Weighting!D$20,IF(AA38=Weighting!C$21,Weighting!D$21,IF(AA38=Weighting!C$22,Weighting!D$22,IF(AA38=Weighting!C$23,Weighting!D$23,IF('Rating tool'!AA38=Weighting!C$24,Weighting!D$24,IF(AA38=Weighting!C$25,Weighting!D$25))))))))))))))</f>
        <v>0</v>
      </c>
      <c r="AC38" s="61" t="str">
        <f>IF(AB38=Weighting!D$14,Weighting!D$13,IF('Rating tool'!AB38=Weighting!D$15,Weighting!D$15,IF('Rating tool'!AB38=Weighting!D$16,Weighting!D$17,IF('Rating tool'!AB38=Weighting!D$18,Weighting!D$18,IF('Rating tool'!AB38=Weighting!D$19,Weighting!D$20,IF('Rating tool'!AB38=Weighting!C$11,Weighting!D$11,IF(AB38=Weighting!D$22,Weighting!D$22,IF(AB38=Weighting!D$22,Weighting!D$23,IF('Rating tool'!AB38=Weighting!D$24,Weighting!D$24)))))))))</f>
        <v>Venue not considered safe for use</v>
      </c>
      <c r="AD38" s="62"/>
      <c r="AE38" s="63">
        <f>IF(AC38=Weighting!D$10,Weighting!F$22,IF('Rating tool'!AC38=Weighting!D$15,Weighting!F$26,IF('Rating tool'!AC38=Weighting!D$16,Weighting!F$25,IF('Rating tool'!AC38=Weighting!D$18,Weighting!F$24,IF('Rating tool'!AC38=Weighting!D$19,Weighting!F$23,IF(AC38=Weighting!D$23,Weighting!F$27,IF('Rating tool'!AC38=Weighting!D$24,Weighting!F$28)))))))</f>
        <v>0</v>
      </c>
      <c r="AF38" s="62">
        <f t="shared" si="1"/>
        <v>0</v>
      </c>
    </row>
    <row r="39" spans="1:32" x14ac:dyDescent="0.3">
      <c r="A39" s="65"/>
      <c r="B39" s="65"/>
      <c r="C39" s="4"/>
      <c r="D39" s="5"/>
      <c r="E39" s="6" t="b">
        <f>IF(D39=Weighting!B$5,Weighting!B$13,IF(D39=Weighting!C$5,Weighting!B$16))</f>
        <v>0</v>
      </c>
      <c r="F39" s="50"/>
      <c r="G39" s="51" t="b">
        <f>IF(F39=Weighting!B$32,Weighting!C$32,IF('Rating tool'!F39=Weighting!B$33,Weighting!C$33,IF('Rating tool'!F39=Weighting!B$34,Weighting!C$34)))</f>
        <v>0</v>
      </c>
      <c r="H39" s="50"/>
      <c r="I39" s="51" t="b">
        <f>IF(H39=Weighting!D$32,Weighting!A$34,IF(H39=Weighting!D$33,Weighting!A$33))</f>
        <v>0</v>
      </c>
      <c r="J39" s="50"/>
      <c r="K39" s="51" t="b">
        <f>IF(J39=Weighting!H$32,Weighting!I$32,IF(J39=Weighting!H$33,Weighting!I$33,IF(J39=Weighting!H$34,Weighting!I$34)))</f>
        <v>0</v>
      </c>
      <c r="L39" s="42"/>
      <c r="M39" s="51" t="b">
        <f>IF(L39=Weighting!F$32,Weighting!G$32,IF('Rating tool'!L39=Weighting!F$33,Weighting!G$33))</f>
        <v>0</v>
      </c>
      <c r="N39" s="50"/>
      <c r="O39" s="51" t="b">
        <f>IF(N39=Weighting!H$27,Weighting!A$34,IF(N39=Weighting!H$28,Weighting!A$33,IF(N39=Weighting!H$29,Weighting!A$33)))</f>
        <v>0</v>
      </c>
      <c r="P39" s="50"/>
      <c r="Q39" s="51" t="b">
        <f>IF(P39=Weighting!H$37,Weighting!I$37,IF(P39=Weighting!H$38,Weighting!I$38,IF(P39=Weighting!H$39,Weighting!I$39)))</f>
        <v>0</v>
      </c>
      <c r="R39" s="42"/>
      <c r="S39" s="51" t="b">
        <f>IF(R39=Weighting!B$6,Weighting!B$13,IF('Rating tool'!R39=Weighting!B$7,Weighting!B$12))</f>
        <v>0</v>
      </c>
      <c r="T39" s="42"/>
      <c r="U39" s="51" t="b">
        <f>IF(T39=Weighting!B$6,Weighting!B$13,IF('Rating tool'!T39=Weighting!B$7,Weighting!B$12))</f>
        <v>0</v>
      </c>
      <c r="V39" s="42"/>
      <c r="W39" s="42"/>
      <c r="X39" s="60" t="b">
        <f>IF(V39=Weighting!G$13,Weighting!H$13,IF(V39=Weighting!G$14,Weighting!H$14,IF(V39=Weighting!G$15,Weighting!H$15,IF(V39=Weighting!G$16,Weighting!H$16,IF(V39=Weighting!G$17,Weighting!H$17)))))</f>
        <v>0</v>
      </c>
      <c r="Y39" s="42"/>
      <c r="Z39" s="60" t="b">
        <f>IF(Y39=Weighting!B$6,Weighting!B$13,IF('Rating tool'!Y39=Weighting!B$7,Weighting!B$12,IF('Rating tool'!Y39=Weighting!B$8,Weighting!B$12)))</f>
        <v>0</v>
      </c>
      <c r="AA39" s="62">
        <f t="shared" si="2"/>
        <v>0</v>
      </c>
      <c r="AB39" s="61" t="b">
        <f>IF(AA39=Weighting!C$12,Weighting!D$12,IF(AA39=Weighting!C$13,Weighting!D$13,IF(AA39=Weighting!C$14,Weighting!D$14,IF(AA39=Weighting!C$15,Weighting!D$15,IF(AA39=Weighting!C$16,Weighting!D$16,IF(AA39=Weighting!C$17,Weighting!D$17,IF(AA39=Weighting!C$18,Weighting!D$18,IF(AA39=Weighting!C$19,Weighting!D$19,IF(AA39=Weighting!C$20,Weighting!D$20,IF(AA39=Weighting!C$21,Weighting!D$21,IF(AA39=Weighting!C$22,Weighting!D$22,IF(AA39=Weighting!C$23,Weighting!D$23,IF('Rating tool'!AA39=Weighting!C$24,Weighting!D$24,IF(AA39=Weighting!C$25,Weighting!D$25))))))))))))))</f>
        <v>0</v>
      </c>
      <c r="AC39" s="61" t="str">
        <f>IF(AB39=Weighting!D$14,Weighting!D$13,IF('Rating tool'!AB39=Weighting!D$15,Weighting!D$15,IF('Rating tool'!AB39=Weighting!D$16,Weighting!D$17,IF('Rating tool'!AB39=Weighting!D$18,Weighting!D$18,IF('Rating tool'!AB39=Weighting!D$19,Weighting!D$20,IF('Rating tool'!AB39=Weighting!C$11,Weighting!D$11,IF(AB39=Weighting!D$22,Weighting!D$22,IF(AB39=Weighting!D$22,Weighting!D$23,IF('Rating tool'!AB39=Weighting!D$24,Weighting!D$24)))))))))</f>
        <v>Venue not considered safe for use</v>
      </c>
      <c r="AD39" s="62"/>
      <c r="AE39" s="63">
        <f>IF(AC39=Weighting!D$10,Weighting!F$22,IF('Rating tool'!AC39=Weighting!D$15,Weighting!F$26,IF('Rating tool'!AC39=Weighting!D$16,Weighting!F$25,IF('Rating tool'!AC39=Weighting!D$18,Weighting!F$24,IF('Rating tool'!AC39=Weighting!D$19,Weighting!F$23,IF(AC39=Weighting!D$23,Weighting!F$27,IF('Rating tool'!AC39=Weighting!D$24,Weighting!F$28)))))))</f>
        <v>0</v>
      </c>
      <c r="AF39" s="62">
        <f t="shared" si="1"/>
        <v>0</v>
      </c>
    </row>
    <row r="40" spans="1:32" x14ac:dyDescent="0.3">
      <c r="A40" s="65"/>
      <c r="B40" s="65"/>
      <c r="C40" s="4"/>
      <c r="D40" s="5"/>
      <c r="E40" s="6" t="b">
        <f>IF(D40=Weighting!B$5,Weighting!B$13,IF(D40=Weighting!C$5,Weighting!B$16))</f>
        <v>0</v>
      </c>
      <c r="F40" s="50"/>
      <c r="G40" s="51" t="b">
        <f>IF(F40=Weighting!B$32,Weighting!C$32,IF('Rating tool'!F40=Weighting!B$33,Weighting!C$33,IF('Rating tool'!F40=Weighting!B$34,Weighting!C$34)))</f>
        <v>0</v>
      </c>
      <c r="H40" s="50"/>
      <c r="I40" s="51" t="b">
        <f>IF(H40=Weighting!D$32,Weighting!A$34,IF(H40=Weighting!D$33,Weighting!A$33))</f>
        <v>0</v>
      </c>
      <c r="J40" s="50"/>
      <c r="K40" s="51" t="b">
        <f>IF(J40=Weighting!H$32,Weighting!I$32,IF(J40=Weighting!H$33,Weighting!I$33,IF(J40=Weighting!H$34,Weighting!I$34)))</f>
        <v>0</v>
      </c>
      <c r="L40" s="42"/>
      <c r="M40" s="51" t="b">
        <f>IF(L40=Weighting!F$32,Weighting!G$32,IF('Rating tool'!L40=Weighting!F$33,Weighting!G$33))</f>
        <v>0</v>
      </c>
      <c r="N40" s="50"/>
      <c r="O40" s="51" t="b">
        <f>IF(N40=Weighting!H$27,Weighting!A$34,IF(N40=Weighting!H$28,Weighting!A$33,IF(N40=Weighting!H$29,Weighting!A$33)))</f>
        <v>0</v>
      </c>
      <c r="P40" s="50"/>
      <c r="Q40" s="51" t="b">
        <f>IF(P40=Weighting!H$37,Weighting!I$37,IF(P40=Weighting!H$38,Weighting!I$38,IF(P40=Weighting!H$39,Weighting!I$39)))</f>
        <v>0</v>
      </c>
      <c r="R40" s="42"/>
      <c r="S40" s="51" t="b">
        <f>IF(R40=Weighting!B$6,Weighting!B$13,IF('Rating tool'!R40=Weighting!B$7,Weighting!B$12))</f>
        <v>0</v>
      </c>
      <c r="T40" s="42"/>
      <c r="U40" s="51" t="b">
        <f>IF(T40=Weighting!B$6,Weighting!B$13,IF('Rating tool'!T40=Weighting!B$7,Weighting!B$12))</f>
        <v>0</v>
      </c>
      <c r="V40" s="42"/>
      <c r="W40" s="42"/>
      <c r="X40" s="60" t="b">
        <f>IF(V40=Weighting!G$13,Weighting!H$13,IF(V40=Weighting!G$14,Weighting!H$14,IF(V40=Weighting!G$15,Weighting!H$15,IF(V40=Weighting!G$16,Weighting!H$16,IF(V40=Weighting!G$17,Weighting!H$17)))))</f>
        <v>0</v>
      </c>
      <c r="Y40" s="42"/>
      <c r="Z40" s="60" t="b">
        <f>IF(Y40=Weighting!B$6,Weighting!B$13,IF('Rating tool'!Y40=Weighting!B$7,Weighting!B$12,IF('Rating tool'!Y40=Weighting!B$8,Weighting!B$12)))</f>
        <v>0</v>
      </c>
      <c r="AA40" s="62">
        <f t="shared" si="2"/>
        <v>0</v>
      </c>
      <c r="AB40" s="61" t="b">
        <f>IF(AA40=Weighting!C$12,Weighting!D$12,IF(AA40=Weighting!C$13,Weighting!D$13,IF(AA40=Weighting!C$14,Weighting!D$14,IF(AA40=Weighting!C$15,Weighting!D$15,IF(AA40=Weighting!C$16,Weighting!D$16,IF(AA40=Weighting!C$17,Weighting!D$17,IF(AA40=Weighting!C$18,Weighting!D$18,IF(AA40=Weighting!C$19,Weighting!D$19,IF(AA40=Weighting!C$20,Weighting!D$20,IF(AA40=Weighting!C$21,Weighting!D$21,IF(AA40=Weighting!C$22,Weighting!D$22,IF(AA40=Weighting!C$23,Weighting!D$23,IF('Rating tool'!AA40=Weighting!C$24,Weighting!D$24,IF(AA40=Weighting!C$25,Weighting!D$25))))))))))))))</f>
        <v>0</v>
      </c>
      <c r="AC40" s="61" t="str">
        <f>IF(AB40=Weighting!D$14,Weighting!D$13,IF('Rating tool'!AB40=Weighting!D$15,Weighting!D$15,IF('Rating tool'!AB40=Weighting!D$16,Weighting!D$17,IF('Rating tool'!AB40=Weighting!D$18,Weighting!D$18,IF('Rating tool'!AB40=Weighting!D$19,Weighting!D$20,IF('Rating tool'!AB40=Weighting!C$11,Weighting!D$11,IF(AB40=Weighting!D$22,Weighting!D$22,IF(AB40=Weighting!D$22,Weighting!D$23,IF('Rating tool'!AB40=Weighting!D$24,Weighting!D$24)))))))))</f>
        <v>Venue not considered safe for use</v>
      </c>
      <c r="AD40" s="62"/>
      <c r="AE40" s="63">
        <f>IF(AC40=Weighting!D$10,Weighting!F$22,IF('Rating tool'!AC40=Weighting!D$15,Weighting!F$26,IF('Rating tool'!AC40=Weighting!D$16,Weighting!F$25,IF('Rating tool'!AC40=Weighting!D$18,Weighting!F$24,IF('Rating tool'!AC40=Weighting!D$19,Weighting!F$23,IF(AC40=Weighting!D$23,Weighting!F$27,IF('Rating tool'!AC40=Weighting!D$24,Weighting!F$28)))))))</f>
        <v>0</v>
      </c>
      <c r="AF40" s="62">
        <f t="shared" si="1"/>
        <v>0</v>
      </c>
    </row>
    <row r="41" spans="1:32" x14ac:dyDescent="0.3">
      <c r="A41" s="65"/>
      <c r="B41" s="65"/>
      <c r="C41" s="4"/>
      <c r="D41" s="5"/>
      <c r="E41" s="6" t="b">
        <f>IF(D41=Weighting!B$5,Weighting!B$13,IF(D41=Weighting!C$5,Weighting!B$16))</f>
        <v>0</v>
      </c>
      <c r="F41" s="50"/>
      <c r="G41" s="51" t="b">
        <f>IF(F41=Weighting!B$32,Weighting!C$32,IF('Rating tool'!F41=Weighting!B$33,Weighting!C$33,IF('Rating tool'!F41=Weighting!B$34,Weighting!C$34)))</f>
        <v>0</v>
      </c>
      <c r="H41" s="50"/>
      <c r="I41" s="51" t="b">
        <f>IF(H41=Weighting!D$32,Weighting!A$34,IF(H41=Weighting!D$33,Weighting!A$33))</f>
        <v>0</v>
      </c>
      <c r="J41" s="50"/>
      <c r="K41" s="51" t="b">
        <f>IF(J41=Weighting!H$32,Weighting!I$32,IF(J41=Weighting!H$33,Weighting!I$33,IF(J41=Weighting!H$34,Weighting!I$34)))</f>
        <v>0</v>
      </c>
      <c r="L41" s="42"/>
      <c r="M41" s="51" t="b">
        <f>IF(L41=Weighting!F$32,Weighting!G$32,IF('Rating tool'!L41=Weighting!F$33,Weighting!G$33))</f>
        <v>0</v>
      </c>
      <c r="N41" s="50"/>
      <c r="O41" s="51" t="b">
        <f>IF(N41=Weighting!H$27,Weighting!A$34,IF(N41=Weighting!H$28,Weighting!A$33,IF(N41=Weighting!H$29,Weighting!A$33)))</f>
        <v>0</v>
      </c>
      <c r="P41" s="50"/>
      <c r="Q41" s="51" t="b">
        <f>IF(P41=Weighting!H$37,Weighting!I$37,IF(P41=Weighting!H$38,Weighting!I$38,IF(P41=Weighting!H$39,Weighting!I$39)))</f>
        <v>0</v>
      </c>
      <c r="R41" s="42"/>
      <c r="S41" s="51" t="b">
        <f>IF(R41=Weighting!B$6,Weighting!B$13,IF('Rating tool'!R41=Weighting!B$7,Weighting!B$12))</f>
        <v>0</v>
      </c>
      <c r="T41" s="42"/>
      <c r="U41" s="51" t="b">
        <f>IF(T41=Weighting!B$6,Weighting!B$13,IF('Rating tool'!T41=Weighting!B$7,Weighting!B$12))</f>
        <v>0</v>
      </c>
      <c r="V41" s="42"/>
      <c r="W41" s="42"/>
      <c r="X41" s="60" t="b">
        <f>IF(V41=Weighting!G$13,Weighting!H$13,IF(V41=Weighting!G$14,Weighting!H$14,IF(V41=Weighting!G$15,Weighting!H$15,IF(V41=Weighting!G$16,Weighting!H$16,IF(V41=Weighting!G$17,Weighting!H$17)))))</f>
        <v>0</v>
      </c>
      <c r="Y41" s="42"/>
      <c r="Z41" s="60" t="b">
        <f>IF(Y41=Weighting!B$6,Weighting!B$13,IF('Rating tool'!Y41=Weighting!B$7,Weighting!B$12,IF('Rating tool'!Y41=Weighting!B$8,Weighting!B$12)))</f>
        <v>0</v>
      </c>
      <c r="AA41" s="62">
        <f t="shared" si="2"/>
        <v>0</v>
      </c>
      <c r="AB41" s="61" t="b">
        <f>IF(AA41=Weighting!C$12,Weighting!D$12,IF(AA41=Weighting!C$13,Weighting!D$13,IF(AA41=Weighting!C$14,Weighting!D$14,IF(AA41=Weighting!C$15,Weighting!D$15,IF(AA41=Weighting!C$16,Weighting!D$16,IF(AA41=Weighting!C$17,Weighting!D$17,IF(AA41=Weighting!C$18,Weighting!D$18,IF(AA41=Weighting!C$19,Weighting!D$19,IF(AA41=Weighting!C$20,Weighting!D$20,IF(AA41=Weighting!C$21,Weighting!D$21,IF(AA41=Weighting!C$22,Weighting!D$22,IF(AA41=Weighting!C$23,Weighting!D$23,IF('Rating tool'!AA41=Weighting!C$24,Weighting!D$24,IF(AA41=Weighting!C$25,Weighting!D$25))))))))))))))</f>
        <v>0</v>
      </c>
      <c r="AC41" s="61" t="str">
        <f>IF(AB41=Weighting!D$14,Weighting!D$13,IF('Rating tool'!AB41=Weighting!D$15,Weighting!D$15,IF('Rating tool'!AB41=Weighting!D$16,Weighting!D$17,IF('Rating tool'!AB41=Weighting!D$18,Weighting!D$18,IF('Rating tool'!AB41=Weighting!D$19,Weighting!D$20,IF('Rating tool'!AB41=Weighting!C$11,Weighting!D$11,IF(AB41=Weighting!D$22,Weighting!D$22,IF(AB41=Weighting!D$22,Weighting!D$23,IF('Rating tool'!AB41=Weighting!D$24,Weighting!D$24)))))))))</f>
        <v>Venue not considered safe for use</v>
      </c>
      <c r="AD41" s="62"/>
      <c r="AE41" s="63">
        <f>IF(AC41=Weighting!D$10,Weighting!F$22,IF('Rating tool'!AC41=Weighting!D$15,Weighting!F$26,IF('Rating tool'!AC41=Weighting!D$16,Weighting!F$25,IF('Rating tool'!AC41=Weighting!D$18,Weighting!F$24,IF('Rating tool'!AC41=Weighting!D$19,Weighting!F$23,IF(AC41=Weighting!D$23,Weighting!F$27,IF('Rating tool'!AC41=Weighting!D$24,Weighting!F$28)))))))</f>
        <v>0</v>
      </c>
      <c r="AF41" s="62">
        <f t="shared" si="1"/>
        <v>0</v>
      </c>
    </row>
    <row r="42" spans="1:32" x14ac:dyDescent="0.3">
      <c r="A42" s="65"/>
      <c r="B42" s="65"/>
      <c r="C42" s="4"/>
      <c r="D42" s="5"/>
      <c r="E42" s="6" t="b">
        <f>IF(D42=Weighting!B$5,Weighting!B$13,IF(D42=Weighting!C$5,Weighting!B$16))</f>
        <v>0</v>
      </c>
      <c r="F42" s="50"/>
      <c r="G42" s="51" t="b">
        <f>IF(F42=Weighting!B$32,Weighting!C$32,IF('Rating tool'!F42=Weighting!B$33,Weighting!C$33,IF('Rating tool'!F42=Weighting!B$34,Weighting!C$34)))</f>
        <v>0</v>
      </c>
      <c r="H42" s="50"/>
      <c r="I42" s="51" t="b">
        <f>IF(H42=Weighting!D$32,Weighting!A$34,IF(H42=Weighting!D$33,Weighting!A$33))</f>
        <v>0</v>
      </c>
      <c r="J42" s="50"/>
      <c r="K42" s="51" t="b">
        <f>IF(J42=Weighting!H$32,Weighting!I$32,IF(J42=Weighting!H$33,Weighting!I$33,IF(J42=Weighting!H$34,Weighting!I$34)))</f>
        <v>0</v>
      </c>
      <c r="L42" s="42"/>
      <c r="M42" s="51" t="b">
        <f>IF(L42=Weighting!F$32,Weighting!G$32,IF('Rating tool'!L42=Weighting!F$33,Weighting!G$33))</f>
        <v>0</v>
      </c>
      <c r="N42" s="50"/>
      <c r="O42" s="51" t="b">
        <f>IF(N42=Weighting!H$27,Weighting!A$34,IF(N42=Weighting!H$28,Weighting!A$33,IF(N42=Weighting!H$29,Weighting!A$33)))</f>
        <v>0</v>
      </c>
      <c r="P42" s="50"/>
      <c r="Q42" s="51" t="b">
        <f>IF(P42=Weighting!H$37,Weighting!I$37,IF(P42=Weighting!H$38,Weighting!I$38,IF(P42=Weighting!H$39,Weighting!I$39)))</f>
        <v>0</v>
      </c>
      <c r="R42" s="42"/>
      <c r="S42" s="51" t="b">
        <f>IF(R42=Weighting!B$6,Weighting!B$13,IF('Rating tool'!R42=Weighting!B$7,Weighting!B$12))</f>
        <v>0</v>
      </c>
      <c r="T42" s="42"/>
      <c r="U42" s="51" t="b">
        <f>IF(T42=Weighting!B$6,Weighting!B$13,IF('Rating tool'!T42=Weighting!B$7,Weighting!B$12))</f>
        <v>0</v>
      </c>
      <c r="V42" s="42"/>
      <c r="W42" s="42"/>
      <c r="X42" s="60" t="b">
        <f>IF(V42=Weighting!G$13,Weighting!H$13,IF(V42=Weighting!G$14,Weighting!H$14,IF(V42=Weighting!G$15,Weighting!H$15,IF(V42=Weighting!G$16,Weighting!H$16,IF(V42=Weighting!G$17,Weighting!H$17)))))</f>
        <v>0</v>
      </c>
      <c r="Y42" s="42"/>
      <c r="Z42" s="60" t="b">
        <f>IF(Y42=Weighting!B$6,Weighting!B$13,IF('Rating tool'!Y42=Weighting!B$7,Weighting!B$12,IF('Rating tool'!Y42=Weighting!B$8,Weighting!B$12)))</f>
        <v>0</v>
      </c>
      <c r="AA42" s="62">
        <f t="shared" si="2"/>
        <v>0</v>
      </c>
      <c r="AB42" s="61" t="b">
        <f>IF(AA42=Weighting!C$12,Weighting!D$12,IF(AA42=Weighting!C$13,Weighting!D$13,IF(AA42=Weighting!C$14,Weighting!D$14,IF(AA42=Weighting!C$15,Weighting!D$15,IF(AA42=Weighting!C$16,Weighting!D$16,IF(AA42=Weighting!C$17,Weighting!D$17,IF(AA42=Weighting!C$18,Weighting!D$18,IF(AA42=Weighting!C$19,Weighting!D$19,IF(AA42=Weighting!C$20,Weighting!D$20,IF(AA42=Weighting!C$21,Weighting!D$21,IF(AA42=Weighting!C$22,Weighting!D$22,IF(AA42=Weighting!C$23,Weighting!D$23,IF('Rating tool'!AA42=Weighting!C$24,Weighting!D$24,IF(AA42=Weighting!C$25,Weighting!D$25))))))))))))))</f>
        <v>0</v>
      </c>
      <c r="AC42" s="61" t="str">
        <f>IF(AB42=Weighting!D$14,Weighting!D$13,IF('Rating tool'!AB42=Weighting!D$15,Weighting!D$15,IF('Rating tool'!AB42=Weighting!D$16,Weighting!D$17,IF('Rating tool'!AB42=Weighting!D$18,Weighting!D$18,IF('Rating tool'!AB42=Weighting!D$19,Weighting!D$20,IF('Rating tool'!AB42=Weighting!C$11,Weighting!D$11,IF(AB42=Weighting!D$22,Weighting!D$22,IF(AB42=Weighting!D$22,Weighting!D$23,IF('Rating tool'!AB42=Weighting!D$24,Weighting!D$24)))))))))</f>
        <v>Venue not considered safe for use</v>
      </c>
      <c r="AD42" s="62"/>
      <c r="AE42" s="63">
        <f>IF(AC42=Weighting!D$10,Weighting!F$22,IF('Rating tool'!AC42=Weighting!D$15,Weighting!F$26,IF('Rating tool'!AC42=Weighting!D$16,Weighting!F$25,IF('Rating tool'!AC42=Weighting!D$18,Weighting!F$24,IF('Rating tool'!AC42=Weighting!D$19,Weighting!F$23,IF(AC42=Weighting!D$23,Weighting!F$27,IF('Rating tool'!AC42=Weighting!D$24,Weighting!F$28)))))))</f>
        <v>0</v>
      </c>
      <c r="AF42" s="62">
        <f t="shared" si="1"/>
        <v>0</v>
      </c>
    </row>
    <row r="43" spans="1:32" x14ac:dyDescent="0.3">
      <c r="A43" s="65"/>
      <c r="B43" s="65"/>
      <c r="C43" s="4"/>
      <c r="D43" s="5"/>
      <c r="E43" s="6" t="b">
        <f>IF(D43=Weighting!B$5,Weighting!B$13,IF(D43=Weighting!C$5,Weighting!B$16))</f>
        <v>0</v>
      </c>
      <c r="F43" s="50"/>
      <c r="G43" s="51" t="b">
        <f>IF(F43=Weighting!B$32,Weighting!C$32,IF('Rating tool'!F43=Weighting!B$33,Weighting!C$33,IF('Rating tool'!F43=Weighting!B$34,Weighting!C$34)))</f>
        <v>0</v>
      </c>
      <c r="H43" s="50"/>
      <c r="I43" s="51" t="b">
        <f>IF(H43=Weighting!D$32,Weighting!A$34,IF(H43=Weighting!D$33,Weighting!A$33))</f>
        <v>0</v>
      </c>
      <c r="J43" s="50"/>
      <c r="K43" s="51" t="b">
        <f>IF(J43=Weighting!H$32,Weighting!I$32,IF(J43=Weighting!H$33,Weighting!I$33,IF(J43=Weighting!H$34,Weighting!I$34)))</f>
        <v>0</v>
      </c>
      <c r="L43" s="42"/>
      <c r="M43" s="51" t="b">
        <f>IF(L43=Weighting!F$32,Weighting!G$32,IF('Rating tool'!L43=Weighting!F$33,Weighting!G$33))</f>
        <v>0</v>
      </c>
      <c r="N43" s="50"/>
      <c r="O43" s="51" t="b">
        <f>IF(N43=Weighting!H$27,Weighting!A$34,IF(N43=Weighting!H$28,Weighting!A$33,IF(N43=Weighting!H$29,Weighting!A$33)))</f>
        <v>0</v>
      </c>
      <c r="P43" s="50"/>
      <c r="Q43" s="51" t="b">
        <f>IF(P43=Weighting!H$37,Weighting!I$37,IF(P43=Weighting!H$38,Weighting!I$38,IF(P43=Weighting!H$39,Weighting!I$39)))</f>
        <v>0</v>
      </c>
      <c r="R43" s="42"/>
      <c r="S43" s="51" t="b">
        <f>IF(R43=Weighting!B$6,Weighting!B$13,IF('Rating tool'!R43=Weighting!B$7,Weighting!B$12))</f>
        <v>0</v>
      </c>
      <c r="T43" s="42"/>
      <c r="U43" s="51" t="b">
        <f>IF(T43=Weighting!B$6,Weighting!B$13,IF('Rating tool'!T43=Weighting!B$7,Weighting!B$12))</f>
        <v>0</v>
      </c>
      <c r="V43" s="42"/>
      <c r="W43" s="42"/>
      <c r="X43" s="60" t="b">
        <f>IF(V43=Weighting!G$13,Weighting!H$13,IF(V43=Weighting!G$14,Weighting!H$14,IF(V43=Weighting!G$15,Weighting!H$15,IF(V43=Weighting!G$16,Weighting!H$16,IF(V43=Weighting!G$17,Weighting!H$17)))))</f>
        <v>0</v>
      </c>
      <c r="Y43" s="42"/>
      <c r="Z43" s="60" t="b">
        <f>IF(Y43=Weighting!B$6,Weighting!B$13,IF('Rating tool'!Y43=Weighting!B$7,Weighting!B$12,IF('Rating tool'!Y43=Weighting!B$8,Weighting!B$12)))</f>
        <v>0</v>
      </c>
      <c r="AA43" s="62">
        <f t="shared" si="2"/>
        <v>0</v>
      </c>
      <c r="AB43" s="61" t="b">
        <f>IF(AA43=Weighting!C$12,Weighting!D$12,IF(AA43=Weighting!C$13,Weighting!D$13,IF(AA43=Weighting!C$14,Weighting!D$14,IF(AA43=Weighting!C$15,Weighting!D$15,IF(AA43=Weighting!C$16,Weighting!D$16,IF(AA43=Weighting!C$17,Weighting!D$17,IF(AA43=Weighting!C$18,Weighting!D$18,IF(AA43=Weighting!C$19,Weighting!D$19,IF(AA43=Weighting!C$20,Weighting!D$20,IF(AA43=Weighting!C$21,Weighting!D$21,IF(AA43=Weighting!C$22,Weighting!D$22,IF(AA43=Weighting!C$23,Weighting!D$23,IF('Rating tool'!AA43=Weighting!C$24,Weighting!D$24,IF(AA43=Weighting!C$25,Weighting!D$25))))))))))))))</f>
        <v>0</v>
      </c>
      <c r="AC43" s="61" t="str">
        <f>IF(AB43=Weighting!D$14,Weighting!D$13,IF('Rating tool'!AB43=Weighting!D$15,Weighting!D$15,IF('Rating tool'!AB43=Weighting!D$16,Weighting!D$17,IF('Rating tool'!AB43=Weighting!D$18,Weighting!D$18,IF('Rating tool'!AB43=Weighting!D$19,Weighting!D$20,IF('Rating tool'!AB43=Weighting!C$11,Weighting!D$11,IF(AB43=Weighting!D$22,Weighting!D$22,IF(AB43=Weighting!D$22,Weighting!D$23,IF('Rating tool'!AB43=Weighting!D$24,Weighting!D$24)))))))))</f>
        <v>Venue not considered safe for use</v>
      </c>
      <c r="AD43" s="62"/>
      <c r="AE43" s="63">
        <f>IF(AC43=Weighting!D$10,Weighting!F$22,IF('Rating tool'!AC43=Weighting!D$15,Weighting!F$26,IF('Rating tool'!AC43=Weighting!D$16,Weighting!F$25,IF('Rating tool'!AC43=Weighting!D$18,Weighting!F$24,IF('Rating tool'!AC43=Weighting!D$19,Weighting!F$23,IF(AC43=Weighting!D$23,Weighting!F$27,IF('Rating tool'!AC43=Weighting!D$24,Weighting!F$28)))))))</f>
        <v>0</v>
      </c>
      <c r="AF43" s="62">
        <f t="shared" si="1"/>
        <v>0</v>
      </c>
    </row>
    <row r="44" spans="1:32" x14ac:dyDescent="0.3">
      <c r="A44" s="65"/>
      <c r="B44" s="65"/>
      <c r="C44" s="4"/>
      <c r="D44" s="5"/>
      <c r="E44" s="6" t="b">
        <f>IF(D44=Weighting!B$5,Weighting!B$13,IF(D44=Weighting!C$5,Weighting!B$16))</f>
        <v>0</v>
      </c>
      <c r="F44" s="50"/>
      <c r="G44" s="51" t="b">
        <f>IF(F44=Weighting!B$32,Weighting!C$32,IF('Rating tool'!F44=Weighting!B$33,Weighting!C$33,IF('Rating tool'!F44=Weighting!B$34,Weighting!C$34)))</f>
        <v>0</v>
      </c>
      <c r="H44" s="50"/>
      <c r="I44" s="51" t="b">
        <f>IF(H44=Weighting!D$32,Weighting!A$34,IF(H44=Weighting!D$33,Weighting!A$33))</f>
        <v>0</v>
      </c>
      <c r="J44" s="50"/>
      <c r="K44" s="51" t="b">
        <f>IF(J44=Weighting!H$32,Weighting!I$32,IF(J44=Weighting!H$33,Weighting!I$33,IF(J44=Weighting!H$34,Weighting!I$34)))</f>
        <v>0</v>
      </c>
      <c r="L44" s="42"/>
      <c r="M44" s="51" t="b">
        <f>IF(L44=Weighting!F$32,Weighting!G$32,IF('Rating tool'!L44=Weighting!F$33,Weighting!G$33))</f>
        <v>0</v>
      </c>
      <c r="N44" s="50"/>
      <c r="O44" s="51" t="b">
        <f>IF(N44=Weighting!H$27,Weighting!A$34,IF(N44=Weighting!H$28,Weighting!A$33,IF(N44=Weighting!H$29,Weighting!A$33)))</f>
        <v>0</v>
      </c>
      <c r="P44" s="50"/>
      <c r="Q44" s="51" t="b">
        <f>IF(P44=Weighting!H$37,Weighting!I$37,IF(P44=Weighting!H$38,Weighting!I$38,IF(P44=Weighting!H$39,Weighting!I$39)))</f>
        <v>0</v>
      </c>
      <c r="R44" s="42"/>
      <c r="S44" s="51" t="b">
        <f>IF(R44=Weighting!B$6,Weighting!B$13,IF('Rating tool'!R44=Weighting!B$7,Weighting!B$12))</f>
        <v>0</v>
      </c>
      <c r="T44" s="42"/>
      <c r="U44" s="51" t="b">
        <f>IF(T44=Weighting!B$6,Weighting!B$13,IF('Rating tool'!T44=Weighting!B$7,Weighting!B$12))</f>
        <v>0</v>
      </c>
      <c r="V44" s="42"/>
      <c r="W44" s="42"/>
      <c r="X44" s="60" t="b">
        <f>IF(V44=Weighting!G$13,Weighting!H$13,IF(V44=Weighting!G$14,Weighting!H$14,IF(V44=Weighting!G$15,Weighting!H$15,IF(V44=Weighting!G$16,Weighting!H$16,IF(V44=Weighting!G$17,Weighting!H$17)))))</f>
        <v>0</v>
      </c>
      <c r="Y44" s="42"/>
      <c r="Z44" s="60" t="b">
        <f>IF(Y44=Weighting!B$6,Weighting!B$13,IF('Rating tool'!Y44=Weighting!B$7,Weighting!B$12,IF('Rating tool'!Y44=Weighting!B$8,Weighting!B$12)))</f>
        <v>0</v>
      </c>
      <c r="AA44" s="62">
        <f t="shared" si="2"/>
        <v>0</v>
      </c>
      <c r="AB44" s="61" t="b">
        <f>IF(AA44=Weighting!C$12,Weighting!D$12,IF(AA44=Weighting!C$13,Weighting!D$13,IF(AA44=Weighting!C$14,Weighting!D$14,IF(AA44=Weighting!C$15,Weighting!D$15,IF(AA44=Weighting!C$16,Weighting!D$16,IF(AA44=Weighting!C$17,Weighting!D$17,IF(AA44=Weighting!C$18,Weighting!D$18,IF(AA44=Weighting!C$19,Weighting!D$19,IF(AA44=Weighting!C$20,Weighting!D$20,IF(AA44=Weighting!C$21,Weighting!D$21,IF(AA44=Weighting!C$22,Weighting!D$22,IF(AA44=Weighting!C$23,Weighting!D$23,IF('Rating tool'!AA44=Weighting!C$24,Weighting!D$24,IF(AA44=Weighting!C$25,Weighting!D$25))))))))))))))</f>
        <v>0</v>
      </c>
      <c r="AC44" s="61" t="str">
        <f>IF(AB44=Weighting!D$14,Weighting!D$13,IF('Rating tool'!AB44=Weighting!D$15,Weighting!D$15,IF('Rating tool'!AB44=Weighting!D$16,Weighting!D$17,IF('Rating tool'!AB44=Weighting!D$18,Weighting!D$18,IF('Rating tool'!AB44=Weighting!D$19,Weighting!D$20,IF('Rating tool'!AB44=Weighting!C$11,Weighting!D$11,IF(AB44=Weighting!D$22,Weighting!D$22,IF(AB44=Weighting!D$22,Weighting!D$23,IF('Rating tool'!AB44=Weighting!D$24,Weighting!D$24)))))))))</f>
        <v>Venue not considered safe for use</v>
      </c>
      <c r="AD44" s="62"/>
      <c r="AE44" s="63">
        <f>IF(AC44=Weighting!D$10,Weighting!F$22,IF('Rating tool'!AC44=Weighting!D$15,Weighting!F$26,IF('Rating tool'!AC44=Weighting!D$16,Weighting!F$25,IF('Rating tool'!AC44=Weighting!D$18,Weighting!F$24,IF('Rating tool'!AC44=Weighting!D$19,Weighting!F$23,IF(AC44=Weighting!D$23,Weighting!F$27,IF('Rating tool'!AC44=Weighting!D$24,Weighting!F$28)))))))</f>
        <v>0</v>
      </c>
      <c r="AF44" s="62">
        <f t="shared" si="1"/>
        <v>0</v>
      </c>
    </row>
    <row r="45" spans="1:32" x14ac:dyDescent="0.3">
      <c r="A45" s="65"/>
      <c r="B45" s="65"/>
      <c r="C45" s="4"/>
      <c r="D45" s="5"/>
      <c r="E45" s="6" t="b">
        <f>IF(D45=Weighting!B$5,Weighting!B$13,IF(D45=Weighting!C$5,Weighting!B$16))</f>
        <v>0</v>
      </c>
      <c r="F45" s="50"/>
      <c r="G45" s="51" t="b">
        <f>IF(F45=Weighting!B$32,Weighting!C$32,IF('Rating tool'!F45=Weighting!B$33,Weighting!C$33,IF('Rating tool'!F45=Weighting!B$34,Weighting!C$34)))</f>
        <v>0</v>
      </c>
      <c r="H45" s="50"/>
      <c r="I45" s="51" t="b">
        <f>IF(H45=Weighting!D$32,Weighting!A$34,IF(H45=Weighting!D$33,Weighting!A$33))</f>
        <v>0</v>
      </c>
      <c r="J45" s="50"/>
      <c r="K45" s="51" t="b">
        <f>IF(J45=Weighting!H$32,Weighting!I$32,IF(J45=Weighting!H$33,Weighting!I$33,IF(J45=Weighting!H$34,Weighting!I$34)))</f>
        <v>0</v>
      </c>
      <c r="L45" s="42"/>
      <c r="M45" s="51" t="b">
        <f>IF(L45=Weighting!F$32,Weighting!G$32,IF('Rating tool'!L45=Weighting!F$33,Weighting!G$33))</f>
        <v>0</v>
      </c>
      <c r="N45" s="50"/>
      <c r="O45" s="51" t="b">
        <f>IF(N45=Weighting!H$27,Weighting!A$34,IF(N45=Weighting!H$28,Weighting!A$33,IF(N45=Weighting!H$29,Weighting!A$33)))</f>
        <v>0</v>
      </c>
      <c r="P45" s="50"/>
      <c r="Q45" s="51" t="b">
        <f>IF(P45=Weighting!H$37,Weighting!I$37,IF(P45=Weighting!H$38,Weighting!I$38,IF(P45=Weighting!H$39,Weighting!I$39)))</f>
        <v>0</v>
      </c>
      <c r="R45" s="42"/>
      <c r="S45" s="51" t="b">
        <f>IF(R45=Weighting!B$6,Weighting!B$13,IF('Rating tool'!R45=Weighting!B$7,Weighting!B$12))</f>
        <v>0</v>
      </c>
      <c r="T45" s="42"/>
      <c r="U45" s="51" t="b">
        <f>IF(T45=Weighting!B$6,Weighting!B$13,IF('Rating tool'!T45=Weighting!B$7,Weighting!B$12))</f>
        <v>0</v>
      </c>
      <c r="V45" s="42"/>
      <c r="W45" s="42"/>
      <c r="X45" s="60" t="b">
        <f>IF(V45=Weighting!G$13,Weighting!H$13,IF(V45=Weighting!G$14,Weighting!H$14,IF(V45=Weighting!G$15,Weighting!H$15,IF(V45=Weighting!G$16,Weighting!H$16,IF(V45=Weighting!G$17,Weighting!H$17)))))</f>
        <v>0</v>
      </c>
      <c r="Y45" s="42"/>
      <c r="Z45" s="60" t="b">
        <f>IF(Y45=Weighting!B$6,Weighting!B$13,IF('Rating tool'!Y45=Weighting!B$7,Weighting!B$12,IF('Rating tool'!Y45=Weighting!B$8,Weighting!B$12)))</f>
        <v>0</v>
      </c>
      <c r="AA45" s="62">
        <f t="shared" si="2"/>
        <v>0</v>
      </c>
      <c r="AB45" s="61" t="b">
        <f>IF(AA45=Weighting!C$12,Weighting!D$12,IF(AA45=Weighting!C$13,Weighting!D$13,IF(AA45=Weighting!C$14,Weighting!D$14,IF(AA45=Weighting!C$15,Weighting!D$15,IF(AA45=Weighting!C$16,Weighting!D$16,IF(AA45=Weighting!C$17,Weighting!D$17,IF(AA45=Weighting!C$18,Weighting!D$18,IF(AA45=Weighting!C$19,Weighting!D$19,IF(AA45=Weighting!C$20,Weighting!D$20,IF(AA45=Weighting!C$21,Weighting!D$21,IF(AA45=Weighting!C$22,Weighting!D$22,IF(AA45=Weighting!C$23,Weighting!D$23,IF('Rating tool'!AA45=Weighting!C$24,Weighting!D$24,IF(AA45=Weighting!C$25,Weighting!D$25))))))))))))))</f>
        <v>0</v>
      </c>
      <c r="AC45" s="61" t="str">
        <f>IF(AB45=Weighting!D$14,Weighting!D$13,IF('Rating tool'!AB45=Weighting!D$15,Weighting!D$15,IF('Rating tool'!AB45=Weighting!D$16,Weighting!D$17,IF('Rating tool'!AB45=Weighting!D$18,Weighting!D$18,IF('Rating tool'!AB45=Weighting!D$19,Weighting!D$20,IF('Rating tool'!AB45=Weighting!C$11,Weighting!D$11,IF(AB45=Weighting!D$22,Weighting!D$22,IF(AB45=Weighting!D$22,Weighting!D$23,IF('Rating tool'!AB45=Weighting!D$24,Weighting!D$24)))))))))</f>
        <v>Venue not considered safe for use</v>
      </c>
      <c r="AD45" s="62"/>
      <c r="AE45" s="63">
        <f>IF(AC45=Weighting!D$10,Weighting!F$22,IF('Rating tool'!AC45=Weighting!D$15,Weighting!F$26,IF('Rating tool'!AC45=Weighting!D$16,Weighting!F$25,IF('Rating tool'!AC45=Weighting!D$18,Weighting!F$24,IF('Rating tool'!AC45=Weighting!D$19,Weighting!F$23,IF(AC45=Weighting!D$23,Weighting!F$27,IF('Rating tool'!AC45=Weighting!D$24,Weighting!F$28)))))))</f>
        <v>0</v>
      </c>
      <c r="AF45" s="62">
        <f t="shared" si="1"/>
        <v>0</v>
      </c>
    </row>
    <row r="46" spans="1:32" x14ac:dyDescent="0.3">
      <c r="A46" s="65"/>
      <c r="B46" s="65"/>
      <c r="C46" s="4"/>
      <c r="D46" s="5"/>
      <c r="E46" s="6" t="b">
        <f>IF(D46=Weighting!B$5,Weighting!B$13,IF(D46=Weighting!C$5,Weighting!B$16))</f>
        <v>0</v>
      </c>
      <c r="F46" s="50"/>
      <c r="G46" s="51" t="b">
        <f>IF(F46=Weighting!B$32,Weighting!C$32,IF('Rating tool'!F46=Weighting!B$33,Weighting!C$33,IF('Rating tool'!F46=Weighting!B$34,Weighting!C$34)))</f>
        <v>0</v>
      </c>
      <c r="H46" s="50"/>
      <c r="I46" s="51" t="b">
        <f>IF(H46=Weighting!D$32,Weighting!A$34,IF(H46=Weighting!D$33,Weighting!A$33))</f>
        <v>0</v>
      </c>
      <c r="J46" s="50"/>
      <c r="K46" s="51" t="b">
        <f>IF(J46=Weighting!H$32,Weighting!I$32,IF(J46=Weighting!H$33,Weighting!I$33,IF(J46=Weighting!H$34,Weighting!I$34)))</f>
        <v>0</v>
      </c>
      <c r="L46" s="42"/>
      <c r="M46" s="51" t="b">
        <f>IF(L46=Weighting!F$32,Weighting!G$32,IF('Rating tool'!L46=Weighting!F$33,Weighting!G$33))</f>
        <v>0</v>
      </c>
      <c r="N46" s="50"/>
      <c r="O46" s="51" t="b">
        <f>IF(N46=Weighting!H$27,Weighting!A$34,IF(N46=Weighting!H$28,Weighting!A$33,IF(N46=Weighting!H$29,Weighting!A$33)))</f>
        <v>0</v>
      </c>
      <c r="P46" s="50"/>
      <c r="Q46" s="51" t="b">
        <f>IF(P46=Weighting!H$37,Weighting!I$37,IF(P46=Weighting!H$38,Weighting!I$38,IF(P46=Weighting!H$39,Weighting!I$39)))</f>
        <v>0</v>
      </c>
      <c r="R46" s="42"/>
      <c r="S46" s="51" t="b">
        <f>IF(R46=Weighting!B$6,Weighting!B$13,IF('Rating tool'!R46=Weighting!B$7,Weighting!B$12))</f>
        <v>0</v>
      </c>
      <c r="T46" s="42"/>
      <c r="U46" s="51" t="b">
        <f>IF(T46=Weighting!B$6,Weighting!B$13,IF('Rating tool'!T46=Weighting!B$7,Weighting!B$12))</f>
        <v>0</v>
      </c>
      <c r="V46" s="42"/>
      <c r="W46" s="42"/>
      <c r="X46" s="60" t="b">
        <f>IF(V46=Weighting!G$13,Weighting!H$13,IF(V46=Weighting!G$14,Weighting!H$14,IF(V46=Weighting!G$15,Weighting!H$15,IF(V46=Weighting!G$16,Weighting!H$16,IF(V46=Weighting!G$17,Weighting!H$17)))))</f>
        <v>0</v>
      </c>
      <c r="Y46" s="42"/>
      <c r="Z46" s="60" t="b">
        <f>IF(Y46=Weighting!B$6,Weighting!B$13,IF('Rating tool'!Y46=Weighting!B$7,Weighting!B$12,IF('Rating tool'!Y46=Weighting!B$8,Weighting!B$12)))</f>
        <v>0</v>
      </c>
      <c r="AA46" s="62">
        <f t="shared" si="2"/>
        <v>0</v>
      </c>
      <c r="AB46" s="61" t="b">
        <f>IF(AA46=Weighting!C$12,Weighting!D$12,IF(AA46=Weighting!C$13,Weighting!D$13,IF(AA46=Weighting!C$14,Weighting!D$14,IF(AA46=Weighting!C$15,Weighting!D$15,IF(AA46=Weighting!C$16,Weighting!D$16,IF(AA46=Weighting!C$17,Weighting!D$17,IF(AA46=Weighting!C$18,Weighting!D$18,IF(AA46=Weighting!C$19,Weighting!D$19,IF(AA46=Weighting!C$20,Weighting!D$20,IF(AA46=Weighting!C$21,Weighting!D$21,IF(AA46=Weighting!C$22,Weighting!D$22,IF(AA46=Weighting!C$23,Weighting!D$23,IF('Rating tool'!AA46=Weighting!C$24,Weighting!D$24,IF(AA46=Weighting!C$25,Weighting!D$25))))))))))))))</f>
        <v>0</v>
      </c>
      <c r="AC46" s="61" t="str">
        <f>IF(AB46=Weighting!D$14,Weighting!D$13,IF('Rating tool'!AB46=Weighting!D$15,Weighting!D$15,IF('Rating tool'!AB46=Weighting!D$16,Weighting!D$17,IF('Rating tool'!AB46=Weighting!D$18,Weighting!D$18,IF('Rating tool'!AB46=Weighting!D$19,Weighting!D$20,IF('Rating tool'!AB46=Weighting!C$11,Weighting!D$11,IF(AB46=Weighting!D$22,Weighting!D$22,IF(AB46=Weighting!D$22,Weighting!D$23,IF('Rating tool'!AB46=Weighting!D$24,Weighting!D$24)))))))))</f>
        <v>Venue not considered safe for use</v>
      </c>
      <c r="AD46" s="62"/>
      <c r="AE46" s="63">
        <f>IF(AC46=Weighting!D$10,Weighting!F$22,IF('Rating tool'!AC46=Weighting!D$15,Weighting!F$26,IF('Rating tool'!AC46=Weighting!D$16,Weighting!F$25,IF('Rating tool'!AC46=Weighting!D$18,Weighting!F$24,IF('Rating tool'!AC46=Weighting!D$19,Weighting!F$23,IF(AC46=Weighting!D$23,Weighting!F$27,IF('Rating tool'!AC46=Weighting!D$24,Weighting!F$28)))))))</f>
        <v>0</v>
      </c>
      <c r="AF46" s="62">
        <f t="shared" si="1"/>
        <v>0</v>
      </c>
    </row>
    <row r="47" spans="1:32" x14ac:dyDescent="0.3">
      <c r="A47" s="65"/>
      <c r="B47" s="65"/>
      <c r="C47" s="4"/>
      <c r="D47" s="5"/>
      <c r="E47" s="6" t="b">
        <f>IF(D47=Weighting!B$5,Weighting!B$13,IF(D47=Weighting!C$5,Weighting!B$16))</f>
        <v>0</v>
      </c>
      <c r="F47" s="50"/>
      <c r="G47" s="51" t="b">
        <f>IF(F47=Weighting!B$32,Weighting!C$32,IF('Rating tool'!F47=Weighting!B$33,Weighting!C$33,IF('Rating tool'!F47=Weighting!B$34,Weighting!C$34)))</f>
        <v>0</v>
      </c>
      <c r="H47" s="50"/>
      <c r="I47" s="51" t="b">
        <f>IF(H47=Weighting!D$32,Weighting!A$34,IF(H47=Weighting!D$33,Weighting!A$33))</f>
        <v>0</v>
      </c>
      <c r="J47" s="50"/>
      <c r="K47" s="51" t="b">
        <f>IF(J47=Weighting!H$32,Weighting!I$32,IF(J47=Weighting!H$33,Weighting!I$33,IF(J47=Weighting!H$34,Weighting!I$34)))</f>
        <v>0</v>
      </c>
      <c r="L47" s="42"/>
      <c r="M47" s="51" t="b">
        <f>IF(L47=Weighting!F$32,Weighting!G$32,IF('Rating tool'!L47=Weighting!F$33,Weighting!G$33))</f>
        <v>0</v>
      </c>
      <c r="N47" s="50"/>
      <c r="O47" s="51" t="b">
        <f>IF(N47=Weighting!H$27,Weighting!A$34,IF(N47=Weighting!H$28,Weighting!A$33,IF(N47=Weighting!H$29,Weighting!A$33)))</f>
        <v>0</v>
      </c>
      <c r="P47" s="50"/>
      <c r="Q47" s="51" t="b">
        <f>IF(P47=Weighting!H$37,Weighting!I$37,IF(P47=Weighting!H$38,Weighting!I$38,IF(P47=Weighting!H$39,Weighting!I$39)))</f>
        <v>0</v>
      </c>
      <c r="R47" s="42"/>
      <c r="S47" s="51" t="b">
        <f>IF(R47=Weighting!B$6,Weighting!B$13,IF('Rating tool'!R47=Weighting!B$7,Weighting!B$12))</f>
        <v>0</v>
      </c>
      <c r="T47" s="42"/>
      <c r="U47" s="51" t="b">
        <f>IF(T47=Weighting!B$6,Weighting!B$13,IF('Rating tool'!T47=Weighting!B$7,Weighting!B$12))</f>
        <v>0</v>
      </c>
      <c r="V47" s="42"/>
      <c r="W47" s="42"/>
      <c r="X47" s="60" t="b">
        <f>IF(V47=Weighting!G$13,Weighting!H$13,IF(V47=Weighting!G$14,Weighting!H$14,IF(V47=Weighting!G$15,Weighting!H$15,IF(V47=Weighting!G$16,Weighting!H$16,IF(V47=Weighting!G$17,Weighting!H$17)))))</f>
        <v>0</v>
      </c>
      <c r="Y47" s="42"/>
      <c r="Z47" s="60" t="b">
        <f>IF(Y47=Weighting!B$6,Weighting!B$13,IF('Rating tool'!Y47=Weighting!B$7,Weighting!B$12,IF('Rating tool'!Y47=Weighting!B$8,Weighting!B$12)))</f>
        <v>0</v>
      </c>
      <c r="AA47" s="62">
        <f t="shared" si="2"/>
        <v>0</v>
      </c>
      <c r="AB47" s="61" t="b">
        <f>IF(AA47=Weighting!C$12,Weighting!D$12,IF(AA47=Weighting!C$13,Weighting!D$13,IF(AA47=Weighting!C$14,Weighting!D$14,IF(AA47=Weighting!C$15,Weighting!D$15,IF(AA47=Weighting!C$16,Weighting!D$16,IF(AA47=Weighting!C$17,Weighting!D$17,IF(AA47=Weighting!C$18,Weighting!D$18,IF(AA47=Weighting!C$19,Weighting!D$19,IF(AA47=Weighting!C$20,Weighting!D$20,IF(AA47=Weighting!C$21,Weighting!D$21,IF(AA47=Weighting!C$22,Weighting!D$22,IF(AA47=Weighting!C$23,Weighting!D$23,IF('Rating tool'!AA47=Weighting!C$24,Weighting!D$24,IF(AA47=Weighting!C$25,Weighting!D$25))))))))))))))</f>
        <v>0</v>
      </c>
      <c r="AC47" s="61" t="str">
        <f>IF(AB47=Weighting!D$14,Weighting!D$13,IF('Rating tool'!AB47=Weighting!D$15,Weighting!D$15,IF('Rating tool'!AB47=Weighting!D$16,Weighting!D$17,IF('Rating tool'!AB47=Weighting!D$18,Weighting!D$18,IF('Rating tool'!AB47=Weighting!D$19,Weighting!D$20,IF('Rating tool'!AB47=Weighting!C$11,Weighting!D$11,IF(AB47=Weighting!D$22,Weighting!D$22,IF(AB47=Weighting!D$22,Weighting!D$23,IF('Rating tool'!AB47=Weighting!D$24,Weighting!D$24)))))))))</f>
        <v>Venue not considered safe for use</v>
      </c>
      <c r="AD47" s="62"/>
      <c r="AE47" s="63">
        <f>IF(AC47=Weighting!D$10,Weighting!F$22,IF('Rating tool'!AC47=Weighting!D$15,Weighting!F$26,IF('Rating tool'!AC47=Weighting!D$16,Weighting!F$25,IF('Rating tool'!AC47=Weighting!D$18,Weighting!F$24,IF('Rating tool'!AC47=Weighting!D$19,Weighting!F$23,IF(AC47=Weighting!D$23,Weighting!F$27,IF('Rating tool'!AC47=Weighting!D$24,Weighting!F$28)))))))</f>
        <v>0</v>
      </c>
      <c r="AF47" s="62">
        <f t="shared" si="1"/>
        <v>0</v>
      </c>
    </row>
    <row r="48" spans="1:32" x14ac:dyDescent="0.3">
      <c r="A48" s="65"/>
      <c r="B48" s="65"/>
      <c r="C48" s="4"/>
      <c r="D48" s="5"/>
      <c r="E48" s="6" t="b">
        <f>IF(D48=Weighting!B$5,Weighting!B$13,IF(D48=Weighting!C$5,Weighting!B$16))</f>
        <v>0</v>
      </c>
      <c r="F48" s="50"/>
      <c r="G48" s="51" t="b">
        <f>IF(F48=Weighting!B$32,Weighting!C$32,IF('Rating tool'!F48=Weighting!B$33,Weighting!C$33,IF('Rating tool'!F48=Weighting!B$34,Weighting!C$34)))</f>
        <v>0</v>
      </c>
      <c r="H48" s="50"/>
      <c r="I48" s="51" t="b">
        <f>IF(H48=Weighting!D$32,Weighting!A$34,IF(H48=Weighting!D$33,Weighting!A$33))</f>
        <v>0</v>
      </c>
      <c r="J48" s="50"/>
      <c r="K48" s="51" t="b">
        <f>IF(J48=Weighting!H$32,Weighting!I$32,IF(J48=Weighting!H$33,Weighting!I$33,IF(J48=Weighting!H$34,Weighting!I$34)))</f>
        <v>0</v>
      </c>
      <c r="L48" s="42"/>
      <c r="M48" s="51" t="b">
        <f>IF(L48=Weighting!F$32,Weighting!G$32,IF('Rating tool'!L48=Weighting!F$33,Weighting!G$33))</f>
        <v>0</v>
      </c>
      <c r="N48" s="50"/>
      <c r="O48" s="51" t="b">
        <f>IF(N48=Weighting!H$27,Weighting!A$34,IF(N48=Weighting!H$28,Weighting!A$33,IF(N48=Weighting!H$29,Weighting!A$33)))</f>
        <v>0</v>
      </c>
      <c r="P48" s="50"/>
      <c r="Q48" s="51" t="b">
        <f>IF(P48=Weighting!H$37,Weighting!I$37,IF(P48=Weighting!H$38,Weighting!I$38,IF(P48=Weighting!H$39,Weighting!I$39)))</f>
        <v>0</v>
      </c>
      <c r="R48" s="42"/>
      <c r="S48" s="51" t="b">
        <f>IF(R48=Weighting!B$6,Weighting!B$13,IF('Rating tool'!R48=Weighting!B$7,Weighting!B$12))</f>
        <v>0</v>
      </c>
      <c r="T48" s="42"/>
      <c r="U48" s="51" t="b">
        <f>IF(T48=Weighting!B$6,Weighting!B$13,IF('Rating tool'!T48=Weighting!B$7,Weighting!B$12))</f>
        <v>0</v>
      </c>
      <c r="V48" s="42"/>
      <c r="W48" s="42"/>
      <c r="X48" s="60" t="b">
        <f>IF(V48=Weighting!G$13,Weighting!H$13,IF(V48=Weighting!G$14,Weighting!H$14,IF(V48=Weighting!G$15,Weighting!H$15,IF(V48=Weighting!G$16,Weighting!H$16,IF(V48=Weighting!G$17,Weighting!H$17)))))</f>
        <v>0</v>
      </c>
      <c r="Y48" s="42"/>
      <c r="Z48" s="60" t="b">
        <f>IF(Y48=Weighting!B$6,Weighting!B$13,IF('Rating tool'!Y48=Weighting!B$7,Weighting!B$12,IF('Rating tool'!Y48=Weighting!B$8,Weighting!B$12)))</f>
        <v>0</v>
      </c>
      <c r="AA48" s="62">
        <f t="shared" si="2"/>
        <v>0</v>
      </c>
      <c r="AB48" s="61" t="b">
        <f>IF(AA48=Weighting!C$12,Weighting!D$12,IF(AA48=Weighting!C$13,Weighting!D$13,IF(AA48=Weighting!C$14,Weighting!D$14,IF(AA48=Weighting!C$15,Weighting!D$15,IF(AA48=Weighting!C$16,Weighting!D$16,IF(AA48=Weighting!C$17,Weighting!D$17,IF(AA48=Weighting!C$18,Weighting!D$18,IF(AA48=Weighting!C$19,Weighting!D$19,IF(AA48=Weighting!C$20,Weighting!D$20,IF(AA48=Weighting!C$21,Weighting!D$21,IF(AA48=Weighting!C$22,Weighting!D$22,IF(AA48=Weighting!C$23,Weighting!D$23,IF('Rating tool'!AA48=Weighting!C$24,Weighting!D$24,IF(AA48=Weighting!C$25,Weighting!D$25))))))))))))))</f>
        <v>0</v>
      </c>
      <c r="AC48" s="61" t="str">
        <f>IF(AB48=Weighting!D$14,Weighting!D$13,IF('Rating tool'!AB48=Weighting!D$15,Weighting!D$15,IF('Rating tool'!AB48=Weighting!D$16,Weighting!D$17,IF('Rating tool'!AB48=Weighting!D$18,Weighting!D$18,IF('Rating tool'!AB48=Weighting!D$19,Weighting!D$20,IF('Rating tool'!AB48=Weighting!C$11,Weighting!D$11,IF(AB48=Weighting!D$22,Weighting!D$22,IF(AB48=Weighting!D$22,Weighting!D$23,IF('Rating tool'!AB48=Weighting!D$24,Weighting!D$24)))))))))</f>
        <v>Venue not considered safe for use</v>
      </c>
      <c r="AD48" s="62"/>
      <c r="AE48" s="63">
        <f>IF(AC48=Weighting!D$10,Weighting!F$22,IF('Rating tool'!AC48=Weighting!D$15,Weighting!F$26,IF('Rating tool'!AC48=Weighting!D$16,Weighting!F$25,IF('Rating tool'!AC48=Weighting!D$18,Weighting!F$24,IF('Rating tool'!AC48=Weighting!D$19,Weighting!F$23,IF(AC48=Weighting!D$23,Weighting!F$27,IF('Rating tool'!AC48=Weighting!D$24,Weighting!F$28)))))))</f>
        <v>0</v>
      </c>
      <c r="AF48" s="62">
        <f t="shared" si="1"/>
        <v>0</v>
      </c>
    </row>
    <row r="49" spans="1:32" x14ac:dyDescent="0.3">
      <c r="A49" s="65"/>
      <c r="B49" s="65"/>
      <c r="C49" s="4"/>
      <c r="D49" s="5"/>
      <c r="E49" s="6" t="b">
        <f>IF(D49=Weighting!B$5,Weighting!B$13,IF(D49=Weighting!C$5,Weighting!B$16))</f>
        <v>0</v>
      </c>
      <c r="F49" s="50"/>
      <c r="G49" s="51" t="b">
        <f>IF(F49=Weighting!B$32,Weighting!C$32,IF('Rating tool'!F49=Weighting!B$33,Weighting!C$33,IF('Rating tool'!F49=Weighting!B$34,Weighting!C$34)))</f>
        <v>0</v>
      </c>
      <c r="H49" s="50"/>
      <c r="I49" s="51" t="b">
        <f>IF(H49=Weighting!D$32,Weighting!A$34,IF(H49=Weighting!D$33,Weighting!A$33))</f>
        <v>0</v>
      </c>
      <c r="J49" s="50"/>
      <c r="K49" s="51" t="b">
        <f>IF(J49=Weighting!H$32,Weighting!I$32,IF(J49=Weighting!H$33,Weighting!I$33,IF(J49=Weighting!H$34,Weighting!I$34)))</f>
        <v>0</v>
      </c>
      <c r="L49" s="42"/>
      <c r="M49" s="51" t="b">
        <f>IF(L49=Weighting!F$32,Weighting!G$32,IF('Rating tool'!L49=Weighting!F$33,Weighting!G$33))</f>
        <v>0</v>
      </c>
      <c r="N49" s="50"/>
      <c r="O49" s="51" t="b">
        <f>IF(N49=Weighting!H$27,Weighting!A$34,IF(N49=Weighting!H$28,Weighting!A$33,IF(N49=Weighting!H$29,Weighting!A$33)))</f>
        <v>0</v>
      </c>
      <c r="P49" s="50"/>
      <c r="Q49" s="51" t="b">
        <f>IF(P49=Weighting!H$37,Weighting!I$37,IF(P49=Weighting!H$38,Weighting!I$38,IF(P49=Weighting!H$39,Weighting!I$39)))</f>
        <v>0</v>
      </c>
      <c r="R49" s="42"/>
      <c r="S49" s="51" t="b">
        <f>IF(R49=Weighting!B$6,Weighting!B$13,IF('Rating tool'!R49=Weighting!B$7,Weighting!B$12))</f>
        <v>0</v>
      </c>
      <c r="T49" s="42"/>
      <c r="U49" s="51" t="b">
        <f>IF(T49=Weighting!B$6,Weighting!B$13,IF('Rating tool'!T49=Weighting!B$7,Weighting!B$12))</f>
        <v>0</v>
      </c>
      <c r="V49" s="42"/>
      <c r="W49" s="42"/>
      <c r="X49" s="60" t="b">
        <f>IF(V49=Weighting!G$13,Weighting!H$13,IF(V49=Weighting!G$14,Weighting!H$14,IF(V49=Weighting!G$15,Weighting!H$15,IF(V49=Weighting!G$16,Weighting!H$16,IF(V49=Weighting!G$17,Weighting!H$17)))))</f>
        <v>0</v>
      </c>
      <c r="Y49" s="42"/>
      <c r="Z49" s="60" t="b">
        <f>IF(Y49=Weighting!B$6,Weighting!B$13,IF('Rating tool'!Y49=Weighting!B$7,Weighting!B$12,IF('Rating tool'!Y49=Weighting!B$8,Weighting!B$12)))</f>
        <v>0</v>
      </c>
      <c r="AA49" s="62">
        <f t="shared" si="2"/>
        <v>0</v>
      </c>
      <c r="AB49" s="61" t="b">
        <f>IF(AA49=Weighting!C$12,Weighting!D$12,IF(AA49=Weighting!C$13,Weighting!D$13,IF(AA49=Weighting!C$14,Weighting!D$14,IF(AA49=Weighting!C$15,Weighting!D$15,IF(AA49=Weighting!C$16,Weighting!D$16,IF(AA49=Weighting!C$17,Weighting!D$17,IF(AA49=Weighting!C$18,Weighting!D$18,IF(AA49=Weighting!C$19,Weighting!D$19,IF(AA49=Weighting!C$20,Weighting!D$20,IF(AA49=Weighting!C$21,Weighting!D$21,IF(AA49=Weighting!C$22,Weighting!D$22,IF(AA49=Weighting!C$23,Weighting!D$23,IF('Rating tool'!AA49=Weighting!C$24,Weighting!D$24,IF(AA49=Weighting!C$25,Weighting!D$25))))))))))))))</f>
        <v>0</v>
      </c>
      <c r="AC49" s="61" t="str">
        <f>IF(AB49=Weighting!D$14,Weighting!D$13,IF('Rating tool'!AB49=Weighting!D$15,Weighting!D$15,IF('Rating tool'!AB49=Weighting!D$16,Weighting!D$17,IF('Rating tool'!AB49=Weighting!D$18,Weighting!D$18,IF('Rating tool'!AB49=Weighting!D$19,Weighting!D$20,IF('Rating tool'!AB49=Weighting!C$11,Weighting!D$11,IF(AB49=Weighting!D$22,Weighting!D$22,IF(AB49=Weighting!D$22,Weighting!D$23,IF('Rating tool'!AB49=Weighting!D$24,Weighting!D$24)))))))))</f>
        <v>Venue not considered safe for use</v>
      </c>
      <c r="AD49" s="62"/>
      <c r="AE49" s="63">
        <f>IF(AC49=Weighting!D$10,Weighting!F$22,IF('Rating tool'!AC49=Weighting!D$15,Weighting!F$26,IF('Rating tool'!AC49=Weighting!D$16,Weighting!F$25,IF('Rating tool'!AC49=Weighting!D$18,Weighting!F$24,IF('Rating tool'!AC49=Weighting!D$19,Weighting!F$23,IF(AC49=Weighting!D$23,Weighting!F$27,IF('Rating tool'!AC49=Weighting!D$24,Weighting!F$28)))))))</f>
        <v>0</v>
      </c>
      <c r="AF49" s="62">
        <f t="shared" si="1"/>
        <v>0</v>
      </c>
    </row>
    <row r="50" spans="1:32" x14ac:dyDescent="0.3">
      <c r="A50" s="65"/>
      <c r="B50" s="65"/>
      <c r="C50" s="4"/>
      <c r="D50" s="5"/>
      <c r="E50" s="6" t="b">
        <f>IF(D50=Weighting!B$5,Weighting!B$13,IF(D50=Weighting!C$5,Weighting!B$16))</f>
        <v>0</v>
      </c>
      <c r="F50" s="50"/>
      <c r="G50" s="51" t="b">
        <f>IF(F50=Weighting!B$32,Weighting!C$32,IF('Rating tool'!F50=Weighting!B$33,Weighting!C$33,IF('Rating tool'!F50=Weighting!B$34,Weighting!C$34)))</f>
        <v>0</v>
      </c>
      <c r="H50" s="50"/>
      <c r="I50" s="51" t="b">
        <f>IF(H50=Weighting!D$32,Weighting!A$34,IF(H50=Weighting!D$33,Weighting!A$33))</f>
        <v>0</v>
      </c>
      <c r="J50" s="50"/>
      <c r="K50" s="51" t="b">
        <f>IF(J50=Weighting!H$32,Weighting!I$32,IF(J50=Weighting!H$33,Weighting!I$33,IF(J50=Weighting!H$34,Weighting!I$34)))</f>
        <v>0</v>
      </c>
      <c r="L50" s="42"/>
      <c r="M50" s="51" t="b">
        <f>IF(L50=Weighting!F$32,Weighting!G$32,IF('Rating tool'!L50=Weighting!F$33,Weighting!G$33))</f>
        <v>0</v>
      </c>
      <c r="N50" s="50"/>
      <c r="O50" s="51" t="b">
        <f>IF(N50=Weighting!H$27,Weighting!A$34,IF(N50=Weighting!H$28,Weighting!A$33,IF(N50=Weighting!H$29,Weighting!A$33)))</f>
        <v>0</v>
      </c>
      <c r="P50" s="50"/>
      <c r="Q50" s="51" t="b">
        <f>IF(P50=Weighting!H$37,Weighting!I$37,IF(P50=Weighting!H$38,Weighting!I$38,IF(P50=Weighting!H$39,Weighting!I$39)))</f>
        <v>0</v>
      </c>
      <c r="R50" s="42"/>
      <c r="S50" s="51" t="b">
        <f>IF(R50=Weighting!B$6,Weighting!B$13,IF('Rating tool'!R50=Weighting!B$7,Weighting!B$12))</f>
        <v>0</v>
      </c>
      <c r="T50" s="42"/>
      <c r="U50" s="51" t="b">
        <f>IF(T50=Weighting!B$6,Weighting!B$13,IF('Rating tool'!T50=Weighting!B$7,Weighting!B$12))</f>
        <v>0</v>
      </c>
      <c r="V50" s="42"/>
      <c r="W50" s="42"/>
      <c r="X50" s="60" t="b">
        <f>IF(V50=Weighting!G$13,Weighting!H$13,IF(V50=Weighting!G$14,Weighting!H$14,IF(V50=Weighting!G$15,Weighting!H$15,IF(V50=Weighting!G$16,Weighting!H$16,IF(V50=Weighting!G$17,Weighting!H$17)))))</f>
        <v>0</v>
      </c>
      <c r="Y50" s="42"/>
      <c r="Z50" s="60" t="b">
        <f>IF(Y50=Weighting!B$6,Weighting!B$13,IF('Rating tool'!Y50=Weighting!B$7,Weighting!B$12,IF('Rating tool'!Y50=Weighting!B$8,Weighting!B$12)))</f>
        <v>0</v>
      </c>
      <c r="AA50" s="62">
        <f t="shared" si="2"/>
        <v>0</v>
      </c>
      <c r="AB50" s="61" t="b">
        <f>IF(AA50=Weighting!C$12,Weighting!D$12,IF(AA50=Weighting!C$13,Weighting!D$13,IF(AA50=Weighting!C$14,Weighting!D$14,IF(AA50=Weighting!C$15,Weighting!D$15,IF(AA50=Weighting!C$16,Weighting!D$16,IF(AA50=Weighting!C$17,Weighting!D$17,IF(AA50=Weighting!C$18,Weighting!D$18,IF(AA50=Weighting!C$19,Weighting!D$19,IF(AA50=Weighting!C$20,Weighting!D$20,IF(AA50=Weighting!C$21,Weighting!D$21,IF(AA50=Weighting!C$22,Weighting!D$22,IF(AA50=Weighting!C$23,Weighting!D$23,IF('Rating tool'!AA50=Weighting!C$24,Weighting!D$24,IF(AA50=Weighting!C$25,Weighting!D$25))))))))))))))</f>
        <v>0</v>
      </c>
      <c r="AC50" s="61" t="str">
        <f>IF(AB50=Weighting!D$14,Weighting!D$13,IF('Rating tool'!AB50=Weighting!D$15,Weighting!D$15,IF('Rating tool'!AB50=Weighting!D$16,Weighting!D$17,IF('Rating tool'!AB50=Weighting!D$18,Weighting!D$18,IF('Rating tool'!AB50=Weighting!D$19,Weighting!D$20,IF('Rating tool'!AB50=Weighting!C$11,Weighting!D$11,IF(AB50=Weighting!D$22,Weighting!D$22,IF(AB50=Weighting!D$22,Weighting!D$23,IF('Rating tool'!AB50=Weighting!D$24,Weighting!D$24)))))))))</f>
        <v>Venue not considered safe for use</v>
      </c>
      <c r="AD50" s="62"/>
      <c r="AE50" s="63">
        <f>IF(AC50=Weighting!D$10,Weighting!F$22,IF('Rating tool'!AC50=Weighting!D$15,Weighting!F$26,IF('Rating tool'!AC50=Weighting!D$16,Weighting!F$25,IF('Rating tool'!AC50=Weighting!D$18,Weighting!F$24,IF('Rating tool'!AC50=Weighting!D$19,Weighting!F$23,IF(AC50=Weighting!D$23,Weighting!F$27,IF('Rating tool'!AC50=Weighting!D$24,Weighting!F$28)))))))</f>
        <v>0</v>
      </c>
      <c r="AF50" s="62">
        <f t="shared" si="1"/>
        <v>0</v>
      </c>
    </row>
    <row r="51" spans="1:32" x14ac:dyDescent="0.3">
      <c r="A51" s="65"/>
      <c r="B51" s="65"/>
      <c r="C51" s="4"/>
      <c r="D51" s="5"/>
      <c r="E51" s="6" t="b">
        <f>IF(D51=Weighting!B$5,Weighting!B$13,IF(D51=Weighting!C$5,Weighting!B$16))</f>
        <v>0</v>
      </c>
      <c r="F51" s="50"/>
      <c r="G51" s="51" t="b">
        <f>IF(F51=Weighting!B$32,Weighting!C$32,IF('Rating tool'!F51=Weighting!B$33,Weighting!C$33,IF('Rating tool'!F51=Weighting!B$34,Weighting!C$34)))</f>
        <v>0</v>
      </c>
      <c r="H51" s="50"/>
      <c r="I51" s="51" t="b">
        <f>IF(H51=Weighting!D$32,Weighting!A$34,IF(H51=Weighting!D$33,Weighting!A$33))</f>
        <v>0</v>
      </c>
      <c r="J51" s="50"/>
      <c r="K51" s="51" t="b">
        <f>IF(J51=Weighting!H$32,Weighting!I$32,IF(J51=Weighting!H$33,Weighting!I$33,IF(J51=Weighting!H$34,Weighting!I$34)))</f>
        <v>0</v>
      </c>
      <c r="L51" s="42"/>
      <c r="M51" s="51" t="b">
        <f>IF(L51=Weighting!F$32,Weighting!G$32,IF('Rating tool'!L51=Weighting!F$33,Weighting!G$33))</f>
        <v>0</v>
      </c>
      <c r="N51" s="50"/>
      <c r="O51" s="51" t="b">
        <f>IF(N51=Weighting!H$27,Weighting!A$34,IF(N51=Weighting!H$28,Weighting!A$33,IF(N51=Weighting!H$29,Weighting!A$33)))</f>
        <v>0</v>
      </c>
      <c r="P51" s="50"/>
      <c r="Q51" s="51" t="b">
        <f>IF(P51=Weighting!H$37,Weighting!I$37,IF(P51=Weighting!H$38,Weighting!I$38,IF(P51=Weighting!H$39,Weighting!I$39)))</f>
        <v>0</v>
      </c>
      <c r="R51" s="42"/>
      <c r="S51" s="51" t="b">
        <f>IF(R51=Weighting!B$6,Weighting!B$13,IF('Rating tool'!R51=Weighting!B$7,Weighting!B$12))</f>
        <v>0</v>
      </c>
      <c r="T51" s="42"/>
      <c r="U51" s="51" t="b">
        <f>IF(T51=Weighting!B$6,Weighting!B$13,IF('Rating tool'!T51=Weighting!B$7,Weighting!B$12))</f>
        <v>0</v>
      </c>
      <c r="V51" s="42"/>
      <c r="W51" s="42"/>
      <c r="X51" s="60" t="b">
        <f>IF(V51=Weighting!G$13,Weighting!H$13,IF(V51=Weighting!G$14,Weighting!H$14,IF(V51=Weighting!G$15,Weighting!H$15,IF(V51=Weighting!G$16,Weighting!H$16,IF(V51=Weighting!G$17,Weighting!H$17)))))</f>
        <v>0</v>
      </c>
      <c r="Y51" s="42"/>
      <c r="Z51" s="60" t="b">
        <f>IF(Y51=Weighting!B$6,Weighting!B$13,IF('Rating tool'!Y51=Weighting!B$7,Weighting!B$12,IF('Rating tool'!Y51=Weighting!B$8,Weighting!B$12)))</f>
        <v>0</v>
      </c>
      <c r="AA51" s="62">
        <f t="shared" si="2"/>
        <v>0</v>
      </c>
      <c r="AB51" s="61" t="b">
        <f>IF(AA51=Weighting!C$12,Weighting!D$12,IF(AA51=Weighting!C$13,Weighting!D$13,IF(AA51=Weighting!C$14,Weighting!D$14,IF(AA51=Weighting!C$15,Weighting!D$15,IF(AA51=Weighting!C$16,Weighting!D$16,IF(AA51=Weighting!C$17,Weighting!D$17,IF(AA51=Weighting!C$18,Weighting!D$18,IF(AA51=Weighting!C$19,Weighting!D$19,IF(AA51=Weighting!C$20,Weighting!D$20,IF(AA51=Weighting!C$21,Weighting!D$21,IF(AA51=Weighting!C$22,Weighting!D$22,IF(AA51=Weighting!C$23,Weighting!D$23,IF('Rating tool'!AA51=Weighting!C$24,Weighting!D$24,IF(AA51=Weighting!C$25,Weighting!D$25))))))))))))))</f>
        <v>0</v>
      </c>
      <c r="AC51" s="61" t="str">
        <f>IF(AB51=Weighting!D$14,Weighting!D$13,IF('Rating tool'!AB51=Weighting!D$15,Weighting!D$15,IF('Rating tool'!AB51=Weighting!D$16,Weighting!D$17,IF('Rating tool'!AB51=Weighting!D$18,Weighting!D$18,IF('Rating tool'!AB51=Weighting!D$19,Weighting!D$20,IF('Rating tool'!AB51=Weighting!C$11,Weighting!D$11,IF(AB51=Weighting!D$22,Weighting!D$22,IF(AB51=Weighting!D$22,Weighting!D$23,IF('Rating tool'!AB51=Weighting!D$24,Weighting!D$24)))))))))</f>
        <v>Venue not considered safe for use</v>
      </c>
      <c r="AD51" s="62"/>
      <c r="AE51" s="63">
        <f>IF(AC51=Weighting!D$10,Weighting!F$22,IF('Rating tool'!AC51=Weighting!D$15,Weighting!F$26,IF('Rating tool'!AC51=Weighting!D$16,Weighting!F$25,IF('Rating tool'!AC51=Weighting!D$18,Weighting!F$24,IF('Rating tool'!AC51=Weighting!D$19,Weighting!F$23,IF(AC51=Weighting!D$23,Weighting!F$27,IF('Rating tool'!AC51=Weighting!D$24,Weighting!F$28)))))))</f>
        <v>0</v>
      </c>
      <c r="AF51" s="62">
        <f t="shared" si="1"/>
        <v>0</v>
      </c>
    </row>
    <row r="52" spans="1:32" x14ac:dyDescent="0.3">
      <c r="A52" s="65"/>
      <c r="B52" s="65"/>
      <c r="C52" s="4"/>
      <c r="D52" s="5"/>
      <c r="E52" s="6" t="b">
        <f>IF(D52=Weighting!B$5,Weighting!B$13,IF(D52=Weighting!C$5,Weighting!B$16))</f>
        <v>0</v>
      </c>
      <c r="F52" s="50"/>
      <c r="G52" s="51" t="b">
        <f>IF(F52=Weighting!B$32,Weighting!C$32,IF('Rating tool'!F52=Weighting!B$33,Weighting!C$33,IF('Rating tool'!F52=Weighting!B$34,Weighting!C$34)))</f>
        <v>0</v>
      </c>
      <c r="H52" s="50"/>
      <c r="I52" s="51" t="b">
        <f>IF(H52=Weighting!D$32,Weighting!A$34,IF(H52=Weighting!D$33,Weighting!A$33))</f>
        <v>0</v>
      </c>
      <c r="J52" s="50"/>
      <c r="K52" s="51" t="b">
        <f>IF(J52=Weighting!H$32,Weighting!I$32,IF(J52=Weighting!H$33,Weighting!I$33,IF(J52=Weighting!H$34,Weighting!I$34)))</f>
        <v>0</v>
      </c>
      <c r="L52" s="42"/>
      <c r="M52" s="51" t="b">
        <f>IF(L52=Weighting!F$32,Weighting!G$32,IF('Rating tool'!L52=Weighting!F$33,Weighting!G$33))</f>
        <v>0</v>
      </c>
      <c r="N52" s="50"/>
      <c r="O52" s="51" t="b">
        <f>IF(N52=Weighting!H$27,Weighting!A$34,IF(N52=Weighting!H$28,Weighting!A$33,IF(N52=Weighting!H$29,Weighting!A$33)))</f>
        <v>0</v>
      </c>
      <c r="P52" s="50"/>
      <c r="Q52" s="51" t="b">
        <f>IF(P52=Weighting!H$37,Weighting!I$37,IF(P52=Weighting!H$38,Weighting!I$38,IF(P52=Weighting!H$39,Weighting!I$39)))</f>
        <v>0</v>
      </c>
      <c r="R52" s="42"/>
      <c r="S52" s="51" t="b">
        <f>IF(R52=Weighting!B$6,Weighting!B$13,IF('Rating tool'!R52=Weighting!B$7,Weighting!B$12))</f>
        <v>0</v>
      </c>
      <c r="T52" s="42"/>
      <c r="U52" s="51" t="b">
        <f>IF(T52=Weighting!B$6,Weighting!B$13,IF('Rating tool'!T52=Weighting!B$7,Weighting!B$12))</f>
        <v>0</v>
      </c>
      <c r="V52" s="42"/>
      <c r="W52" s="42"/>
      <c r="X52" s="60" t="b">
        <f>IF(V52=Weighting!G$13,Weighting!H$13,IF(V52=Weighting!G$14,Weighting!H$14,IF(V52=Weighting!G$15,Weighting!H$15,IF(V52=Weighting!G$16,Weighting!H$16,IF(V52=Weighting!G$17,Weighting!H$17)))))</f>
        <v>0</v>
      </c>
      <c r="Y52" s="42"/>
      <c r="Z52" s="60" t="b">
        <f>IF(Y52=Weighting!B$6,Weighting!B$13,IF('Rating tool'!Y52=Weighting!B$7,Weighting!B$12,IF('Rating tool'!Y52=Weighting!B$8,Weighting!B$12)))</f>
        <v>0</v>
      </c>
      <c r="AA52" s="62">
        <f t="shared" si="2"/>
        <v>0</v>
      </c>
      <c r="AB52" s="61" t="b">
        <f>IF(AA52=Weighting!C$12,Weighting!D$12,IF(AA52=Weighting!C$13,Weighting!D$13,IF(AA52=Weighting!C$14,Weighting!D$14,IF(AA52=Weighting!C$15,Weighting!D$15,IF(AA52=Weighting!C$16,Weighting!D$16,IF(AA52=Weighting!C$17,Weighting!D$17,IF(AA52=Weighting!C$18,Weighting!D$18,IF(AA52=Weighting!C$19,Weighting!D$19,IF(AA52=Weighting!C$20,Weighting!D$20,IF(AA52=Weighting!C$21,Weighting!D$21,IF(AA52=Weighting!C$22,Weighting!D$22,IF(AA52=Weighting!C$23,Weighting!D$23,IF('Rating tool'!AA52=Weighting!C$24,Weighting!D$24,IF(AA52=Weighting!C$25,Weighting!D$25))))))))))))))</f>
        <v>0</v>
      </c>
      <c r="AC52" s="61" t="str">
        <f>IF(AB52=Weighting!D$14,Weighting!D$13,IF('Rating tool'!AB52=Weighting!D$15,Weighting!D$15,IF('Rating tool'!AB52=Weighting!D$16,Weighting!D$17,IF('Rating tool'!AB52=Weighting!D$18,Weighting!D$18,IF('Rating tool'!AB52=Weighting!D$19,Weighting!D$20,IF('Rating tool'!AB52=Weighting!C$11,Weighting!D$11,IF(AB52=Weighting!D$22,Weighting!D$22,IF(AB52=Weighting!D$22,Weighting!D$23,IF('Rating tool'!AB52=Weighting!D$24,Weighting!D$24)))))))))</f>
        <v>Venue not considered safe for use</v>
      </c>
      <c r="AD52" s="62"/>
      <c r="AE52" s="63">
        <f>IF(AC52=Weighting!D$10,Weighting!F$22,IF('Rating tool'!AC52=Weighting!D$15,Weighting!F$26,IF('Rating tool'!AC52=Weighting!D$16,Weighting!F$25,IF('Rating tool'!AC52=Weighting!D$18,Weighting!F$24,IF('Rating tool'!AC52=Weighting!D$19,Weighting!F$23,IF(AC52=Weighting!D$23,Weighting!F$27,IF('Rating tool'!AC52=Weighting!D$24,Weighting!F$28)))))))</f>
        <v>0</v>
      </c>
      <c r="AF52" s="62">
        <f t="shared" si="1"/>
        <v>0</v>
      </c>
    </row>
    <row r="53" spans="1:32" x14ac:dyDescent="0.3">
      <c r="A53" s="65"/>
      <c r="B53" s="65"/>
      <c r="C53" s="4"/>
      <c r="D53" s="5"/>
      <c r="E53" s="6" t="b">
        <f>IF(D53=Weighting!B$5,Weighting!B$13,IF(D53=Weighting!C$5,Weighting!B$16))</f>
        <v>0</v>
      </c>
      <c r="F53" s="50"/>
      <c r="G53" s="51" t="b">
        <f>IF(F53=Weighting!B$32,Weighting!C$32,IF('Rating tool'!F53=Weighting!B$33,Weighting!C$33,IF('Rating tool'!F53=Weighting!B$34,Weighting!C$34)))</f>
        <v>0</v>
      </c>
      <c r="H53" s="50"/>
      <c r="I53" s="51" t="b">
        <f>IF(H53=Weighting!D$32,Weighting!A$34,IF(H53=Weighting!D$33,Weighting!A$33))</f>
        <v>0</v>
      </c>
      <c r="J53" s="50"/>
      <c r="K53" s="51" t="b">
        <f>IF(J53=Weighting!H$32,Weighting!I$32,IF(J53=Weighting!H$33,Weighting!I$33,IF(J53=Weighting!H$34,Weighting!I$34)))</f>
        <v>0</v>
      </c>
      <c r="L53" s="42"/>
      <c r="M53" s="51" t="b">
        <f>IF(L53=Weighting!F$32,Weighting!G$32,IF('Rating tool'!L53=Weighting!F$33,Weighting!G$33))</f>
        <v>0</v>
      </c>
      <c r="N53" s="50"/>
      <c r="O53" s="51" t="b">
        <f>IF(N53=Weighting!H$27,Weighting!A$34,IF(N53=Weighting!H$28,Weighting!A$33,IF(N53=Weighting!H$29,Weighting!A$33)))</f>
        <v>0</v>
      </c>
      <c r="P53" s="50"/>
      <c r="Q53" s="51" t="b">
        <f>IF(P53=Weighting!H$37,Weighting!I$37,IF(P53=Weighting!H$38,Weighting!I$38,IF(P53=Weighting!H$39,Weighting!I$39)))</f>
        <v>0</v>
      </c>
      <c r="R53" s="42"/>
      <c r="S53" s="51" t="b">
        <f>IF(R53=Weighting!B$6,Weighting!B$13,IF('Rating tool'!R53=Weighting!B$7,Weighting!B$12))</f>
        <v>0</v>
      </c>
      <c r="T53" s="42"/>
      <c r="U53" s="51" t="b">
        <f>IF(T53=Weighting!B$6,Weighting!B$13,IF('Rating tool'!T53=Weighting!B$7,Weighting!B$12))</f>
        <v>0</v>
      </c>
      <c r="V53" s="42"/>
      <c r="W53" s="42"/>
      <c r="X53" s="60" t="b">
        <f>IF(V53=Weighting!G$13,Weighting!H$13,IF(V53=Weighting!G$14,Weighting!H$14,IF(V53=Weighting!G$15,Weighting!H$15,IF(V53=Weighting!G$16,Weighting!H$16,IF(V53=Weighting!G$17,Weighting!H$17)))))</f>
        <v>0</v>
      </c>
      <c r="Y53" s="42"/>
      <c r="Z53" s="60" t="b">
        <f>IF(Y53=Weighting!B$6,Weighting!B$13,IF('Rating tool'!Y53=Weighting!B$7,Weighting!B$12,IF('Rating tool'!Y53=Weighting!B$8,Weighting!B$12)))</f>
        <v>0</v>
      </c>
      <c r="AA53" s="62">
        <f t="shared" si="2"/>
        <v>0</v>
      </c>
      <c r="AB53" s="61" t="b">
        <f>IF(AA53=Weighting!C$12,Weighting!D$12,IF(AA53=Weighting!C$13,Weighting!D$13,IF(AA53=Weighting!C$14,Weighting!D$14,IF(AA53=Weighting!C$15,Weighting!D$15,IF(AA53=Weighting!C$16,Weighting!D$16,IF(AA53=Weighting!C$17,Weighting!D$17,IF(AA53=Weighting!C$18,Weighting!D$18,IF(AA53=Weighting!C$19,Weighting!D$19,IF(AA53=Weighting!C$20,Weighting!D$20,IF(AA53=Weighting!C$21,Weighting!D$21,IF(AA53=Weighting!C$22,Weighting!D$22,IF(AA53=Weighting!C$23,Weighting!D$23,IF('Rating tool'!AA53=Weighting!C$24,Weighting!D$24,IF(AA53=Weighting!C$25,Weighting!D$25))))))))))))))</f>
        <v>0</v>
      </c>
      <c r="AC53" s="61" t="str">
        <f>IF(AB53=Weighting!D$14,Weighting!D$13,IF('Rating tool'!AB53=Weighting!D$15,Weighting!D$15,IF('Rating tool'!AB53=Weighting!D$16,Weighting!D$17,IF('Rating tool'!AB53=Weighting!D$18,Weighting!D$18,IF('Rating tool'!AB53=Weighting!D$19,Weighting!D$20,IF('Rating tool'!AB53=Weighting!C$11,Weighting!D$11,IF(AB53=Weighting!D$22,Weighting!D$22,IF(AB53=Weighting!D$22,Weighting!D$23,IF('Rating tool'!AB53=Weighting!D$24,Weighting!D$24)))))))))</f>
        <v>Venue not considered safe for use</v>
      </c>
      <c r="AD53" s="62"/>
      <c r="AE53" s="63">
        <f>IF(AC53=Weighting!D$10,Weighting!F$22,IF('Rating tool'!AC53=Weighting!D$15,Weighting!F$26,IF('Rating tool'!AC53=Weighting!D$16,Weighting!F$25,IF('Rating tool'!AC53=Weighting!D$18,Weighting!F$24,IF('Rating tool'!AC53=Weighting!D$19,Weighting!F$23,IF(AC53=Weighting!D$23,Weighting!F$27,IF('Rating tool'!AC53=Weighting!D$24,Weighting!F$28)))))))</f>
        <v>0</v>
      </c>
      <c r="AF53" s="62">
        <f t="shared" si="1"/>
        <v>0</v>
      </c>
    </row>
    <row r="54" spans="1:32" x14ac:dyDescent="0.3">
      <c r="A54" s="65"/>
      <c r="B54" s="65"/>
      <c r="C54" s="4"/>
      <c r="D54" s="5"/>
      <c r="E54" s="6" t="b">
        <f>IF(D54=Weighting!B$5,Weighting!B$13,IF(D54=Weighting!C$5,Weighting!B$16))</f>
        <v>0</v>
      </c>
      <c r="F54" s="50"/>
      <c r="G54" s="51" t="b">
        <f>IF(F54=Weighting!B$32,Weighting!C$32,IF('Rating tool'!F54=Weighting!B$33,Weighting!C$33,IF('Rating tool'!F54=Weighting!B$34,Weighting!C$34)))</f>
        <v>0</v>
      </c>
      <c r="H54" s="50"/>
      <c r="I54" s="51" t="b">
        <f>IF(H54=Weighting!D$32,Weighting!A$34,IF(H54=Weighting!D$33,Weighting!A$33))</f>
        <v>0</v>
      </c>
      <c r="J54" s="50"/>
      <c r="K54" s="51" t="b">
        <f>IF(J54=Weighting!H$32,Weighting!I$32,IF(J54=Weighting!H$33,Weighting!I$33,IF(J54=Weighting!H$34,Weighting!I$34)))</f>
        <v>0</v>
      </c>
      <c r="L54" s="42"/>
      <c r="M54" s="51" t="b">
        <f>IF(L54=Weighting!F$32,Weighting!G$32,IF('Rating tool'!L54=Weighting!F$33,Weighting!G$33))</f>
        <v>0</v>
      </c>
      <c r="N54" s="50"/>
      <c r="O54" s="51" t="b">
        <f>IF(N54=Weighting!H$27,Weighting!A$34,IF(N54=Weighting!H$28,Weighting!A$33,IF(N54=Weighting!H$29,Weighting!A$33)))</f>
        <v>0</v>
      </c>
      <c r="P54" s="50"/>
      <c r="Q54" s="51" t="b">
        <f>IF(P54=Weighting!H$37,Weighting!I$37,IF(P54=Weighting!H$38,Weighting!I$38,IF(P54=Weighting!H$39,Weighting!I$39)))</f>
        <v>0</v>
      </c>
      <c r="R54" s="42"/>
      <c r="S54" s="51" t="b">
        <f>IF(R54=Weighting!B$6,Weighting!B$13,IF('Rating tool'!R54=Weighting!B$7,Weighting!B$12))</f>
        <v>0</v>
      </c>
      <c r="T54" s="42"/>
      <c r="U54" s="51" t="b">
        <f>IF(T54=Weighting!B$6,Weighting!B$13,IF('Rating tool'!T54=Weighting!B$7,Weighting!B$12))</f>
        <v>0</v>
      </c>
      <c r="V54" s="42"/>
      <c r="W54" s="42"/>
      <c r="X54" s="60" t="b">
        <f>IF(V54=Weighting!G$13,Weighting!H$13,IF(V54=Weighting!G$14,Weighting!H$14,IF(V54=Weighting!G$15,Weighting!H$15,IF(V54=Weighting!G$16,Weighting!H$16,IF(V54=Weighting!G$17,Weighting!H$17)))))</f>
        <v>0</v>
      </c>
      <c r="Y54" s="42"/>
      <c r="Z54" s="60" t="b">
        <f>IF(Y54=Weighting!B$6,Weighting!B$13,IF('Rating tool'!Y54=Weighting!B$7,Weighting!B$12,IF('Rating tool'!Y54=Weighting!B$8,Weighting!B$12)))</f>
        <v>0</v>
      </c>
      <c r="AA54" s="62">
        <f t="shared" si="2"/>
        <v>0</v>
      </c>
      <c r="AB54" s="61" t="b">
        <f>IF(AA54=Weighting!C$12,Weighting!D$12,IF(AA54=Weighting!C$13,Weighting!D$13,IF(AA54=Weighting!C$14,Weighting!D$14,IF(AA54=Weighting!C$15,Weighting!D$15,IF(AA54=Weighting!C$16,Weighting!D$16,IF(AA54=Weighting!C$17,Weighting!D$17,IF(AA54=Weighting!C$18,Weighting!D$18,IF(AA54=Weighting!C$19,Weighting!D$19,IF(AA54=Weighting!C$20,Weighting!D$20,IF(AA54=Weighting!C$21,Weighting!D$21,IF(AA54=Weighting!C$22,Weighting!D$22,IF(AA54=Weighting!C$23,Weighting!D$23,IF('Rating tool'!AA54=Weighting!C$24,Weighting!D$24,IF(AA54=Weighting!C$25,Weighting!D$25))))))))))))))</f>
        <v>0</v>
      </c>
      <c r="AC54" s="61" t="str">
        <f>IF(AB54=Weighting!D$14,Weighting!D$13,IF('Rating tool'!AB54=Weighting!D$15,Weighting!D$15,IF('Rating tool'!AB54=Weighting!D$16,Weighting!D$17,IF('Rating tool'!AB54=Weighting!D$18,Weighting!D$18,IF('Rating tool'!AB54=Weighting!D$19,Weighting!D$20,IF('Rating tool'!AB54=Weighting!C$11,Weighting!D$11,IF(AB54=Weighting!D$22,Weighting!D$22,IF(AB54=Weighting!D$22,Weighting!D$23,IF('Rating tool'!AB54=Weighting!D$24,Weighting!D$24)))))))))</f>
        <v>Venue not considered safe for use</v>
      </c>
      <c r="AD54" s="62"/>
      <c r="AE54" s="63">
        <f>IF(AC54=Weighting!D$10,Weighting!F$22,IF('Rating tool'!AC54=Weighting!D$15,Weighting!F$26,IF('Rating tool'!AC54=Weighting!D$16,Weighting!F$25,IF('Rating tool'!AC54=Weighting!D$18,Weighting!F$24,IF('Rating tool'!AC54=Weighting!D$19,Weighting!F$23,IF(AC54=Weighting!D$23,Weighting!F$27,IF('Rating tool'!AC54=Weighting!D$24,Weighting!F$28)))))))</f>
        <v>0</v>
      </c>
      <c r="AF54" s="62">
        <f t="shared" si="1"/>
        <v>0</v>
      </c>
    </row>
    <row r="55" spans="1:32" x14ac:dyDescent="0.3">
      <c r="A55" s="65"/>
      <c r="B55" s="65"/>
      <c r="C55" s="4"/>
      <c r="D55" s="5"/>
      <c r="E55" s="6" t="b">
        <f>IF(D55=Weighting!B$5,Weighting!B$13,IF(D55=Weighting!C$5,Weighting!B$16))</f>
        <v>0</v>
      </c>
      <c r="F55" s="50"/>
      <c r="G55" s="51" t="b">
        <f>IF(F55=Weighting!B$32,Weighting!C$32,IF('Rating tool'!F55=Weighting!B$33,Weighting!C$33,IF('Rating tool'!F55=Weighting!B$34,Weighting!C$34)))</f>
        <v>0</v>
      </c>
      <c r="H55" s="50"/>
      <c r="I55" s="51" t="b">
        <f>IF(H55=Weighting!D$32,Weighting!A$34,IF(H55=Weighting!D$33,Weighting!A$33))</f>
        <v>0</v>
      </c>
      <c r="J55" s="50"/>
      <c r="K55" s="51" t="b">
        <f>IF(J55=Weighting!H$32,Weighting!I$32,IF(J55=Weighting!H$33,Weighting!I$33,IF(J55=Weighting!H$34,Weighting!I$34)))</f>
        <v>0</v>
      </c>
      <c r="L55" s="42"/>
      <c r="M55" s="51" t="b">
        <f>IF(L55=Weighting!F$32,Weighting!G$32,IF('Rating tool'!L55=Weighting!F$33,Weighting!G$33))</f>
        <v>0</v>
      </c>
      <c r="N55" s="50"/>
      <c r="O55" s="51" t="b">
        <f>IF(N55=Weighting!H$27,Weighting!A$34,IF(N55=Weighting!H$28,Weighting!A$33,IF(N55=Weighting!H$29,Weighting!A$33)))</f>
        <v>0</v>
      </c>
      <c r="P55" s="50"/>
      <c r="Q55" s="51" t="b">
        <f>IF(P55=Weighting!H$37,Weighting!I$37,IF(P55=Weighting!H$38,Weighting!I$38,IF(P55=Weighting!H$39,Weighting!I$39)))</f>
        <v>0</v>
      </c>
      <c r="R55" s="42"/>
      <c r="S55" s="51" t="b">
        <f>IF(R55=Weighting!B$6,Weighting!B$13,IF('Rating tool'!R55=Weighting!B$7,Weighting!B$12))</f>
        <v>0</v>
      </c>
      <c r="T55" s="42"/>
      <c r="U55" s="51" t="b">
        <f>IF(T55=Weighting!B$6,Weighting!B$13,IF('Rating tool'!T55=Weighting!B$7,Weighting!B$12))</f>
        <v>0</v>
      </c>
      <c r="V55" s="42"/>
      <c r="W55" s="42"/>
      <c r="X55" s="60" t="b">
        <f>IF(V55=Weighting!G$13,Weighting!H$13,IF(V55=Weighting!G$14,Weighting!H$14,IF(V55=Weighting!G$15,Weighting!H$15,IF(V55=Weighting!G$16,Weighting!H$16,IF(V55=Weighting!G$17,Weighting!H$17)))))</f>
        <v>0</v>
      </c>
      <c r="Y55" s="42"/>
      <c r="Z55" s="60" t="b">
        <f>IF(Y55=Weighting!B$6,Weighting!B$13,IF('Rating tool'!Y55=Weighting!B$7,Weighting!B$12,IF('Rating tool'!Y55=Weighting!B$8,Weighting!B$12)))</f>
        <v>0</v>
      </c>
      <c r="AA55" s="62">
        <f t="shared" si="2"/>
        <v>0</v>
      </c>
      <c r="AB55" s="61" t="b">
        <f>IF(AA55=Weighting!C$12,Weighting!D$12,IF(AA55=Weighting!C$13,Weighting!D$13,IF(AA55=Weighting!C$14,Weighting!D$14,IF(AA55=Weighting!C$15,Weighting!D$15,IF(AA55=Weighting!C$16,Weighting!D$16,IF(AA55=Weighting!C$17,Weighting!D$17,IF(AA55=Weighting!C$18,Weighting!D$18,IF(AA55=Weighting!C$19,Weighting!D$19,IF(AA55=Weighting!C$20,Weighting!D$20,IF(AA55=Weighting!C$21,Weighting!D$21,IF(AA55=Weighting!C$22,Weighting!D$22,IF(AA55=Weighting!C$23,Weighting!D$23,IF('Rating tool'!AA55=Weighting!C$24,Weighting!D$24,IF(AA55=Weighting!C$25,Weighting!D$25))))))))))))))</f>
        <v>0</v>
      </c>
      <c r="AC55" s="61" t="str">
        <f>IF(AB55=Weighting!D$14,Weighting!D$13,IF('Rating tool'!AB55=Weighting!D$15,Weighting!D$15,IF('Rating tool'!AB55=Weighting!D$16,Weighting!D$17,IF('Rating tool'!AB55=Weighting!D$18,Weighting!D$18,IF('Rating tool'!AB55=Weighting!D$19,Weighting!D$20,IF('Rating tool'!AB55=Weighting!C$11,Weighting!D$11,IF(AB55=Weighting!D$22,Weighting!D$22,IF(AB55=Weighting!D$22,Weighting!D$23,IF('Rating tool'!AB55=Weighting!D$24,Weighting!D$24)))))))))</f>
        <v>Venue not considered safe for use</v>
      </c>
      <c r="AD55" s="62"/>
      <c r="AE55" s="63">
        <f>IF(AC55=Weighting!D$10,Weighting!F$22,IF('Rating tool'!AC55=Weighting!D$15,Weighting!F$26,IF('Rating tool'!AC55=Weighting!D$16,Weighting!F$25,IF('Rating tool'!AC55=Weighting!D$18,Weighting!F$24,IF('Rating tool'!AC55=Weighting!D$19,Weighting!F$23,IF(AC55=Weighting!D$23,Weighting!F$27,IF('Rating tool'!AC55=Weighting!D$24,Weighting!F$28)))))))</f>
        <v>0</v>
      </c>
      <c r="AF55" s="62">
        <f t="shared" si="1"/>
        <v>0</v>
      </c>
    </row>
    <row r="56" spans="1:32" x14ac:dyDescent="0.3">
      <c r="A56" s="65"/>
      <c r="B56" s="65"/>
      <c r="C56" s="4"/>
      <c r="D56" s="5"/>
      <c r="E56" s="6" t="b">
        <f>IF(D56=Weighting!B$5,Weighting!B$13,IF(D56=Weighting!C$5,Weighting!B$16))</f>
        <v>0</v>
      </c>
      <c r="F56" s="50"/>
      <c r="G56" s="51" t="b">
        <f>IF(F56=Weighting!B$32,Weighting!C$32,IF('Rating tool'!F56=Weighting!B$33,Weighting!C$33,IF('Rating tool'!F56=Weighting!B$34,Weighting!C$34)))</f>
        <v>0</v>
      </c>
      <c r="H56" s="50"/>
      <c r="I56" s="51" t="b">
        <f>IF(H56=Weighting!D$32,Weighting!A$34,IF(H56=Weighting!D$33,Weighting!A$33))</f>
        <v>0</v>
      </c>
      <c r="J56" s="50"/>
      <c r="K56" s="51" t="b">
        <f>IF(J56=Weighting!H$32,Weighting!I$32,IF(J56=Weighting!H$33,Weighting!I$33,IF(J56=Weighting!H$34,Weighting!I$34)))</f>
        <v>0</v>
      </c>
      <c r="L56" s="42"/>
      <c r="M56" s="51" t="b">
        <f>IF(L56=Weighting!F$32,Weighting!G$32,IF('Rating tool'!L56=Weighting!F$33,Weighting!G$33))</f>
        <v>0</v>
      </c>
      <c r="N56" s="50"/>
      <c r="O56" s="51" t="b">
        <f>IF(N56=Weighting!H$27,Weighting!A$34,IF(N56=Weighting!H$28,Weighting!A$33,IF(N56=Weighting!H$29,Weighting!A$33)))</f>
        <v>0</v>
      </c>
      <c r="P56" s="50"/>
      <c r="Q56" s="51" t="b">
        <f>IF(P56=Weighting!H$37,Weighting!I$37,IF(P56=Weighting!H$38,Weighting!I$38,IF(P56=Weighting!H$39,Weighting!I$39)))</f>
        <v>0</v>
      </c>
      <c r="R56" s="42"/>
      <c r="S56" s="51" t="b">
        <f>IF(R56=Weighting!B$6,Weighting!B$13,IF('Rating tool'!R56=Weighting!B$7,Weighting!B$12))</f>
        <v>0</v>
      </c>
      <c r="T56" s="42"/>
      <c r="U56" s="51" t="b">
        <f>IF(T56=Weighting!B$6,Weighting!B$13,IF('Rating tool'!T56=Weighting!B$7,Weighting!B$12))</f>
        <v>0</v>
      </c>
      <c r="V56" s="42"/>
      <c r="W56" s="42"/>
      <c r="X56" s="60" t="b">
        <f>IF(V56=Weighting!G$13,Weighting!H$13,IF(V56=Weighting!G$14,Weighting!H$14,IF(V56=Weighting!G$15,Weighting!H$15,IF(V56=Weighting!G$16,Weighting!H$16,IF(V56=Weighting!G$17,Weighting!H$17)))))</f>
        <v>0</v>
      </c>
      <c r="Y56" s="42"/>
      <c r="Z56" s="60" t="b">
        <f>IF(Y56=Weighting!B$6,Weighting!B$13,IF('Rating tool'!Y56=Weighting!B$7,Weighting!B$12,IF('Rating tool'!Y56=Weighting!B$8,Weighting!B$12)))</f>
        <v>0</v>
      </c>
      <c r="AA56" s="62">
        <f t="shared" si="2"/>
        <v>0</v>
      </c>
      <c r="AB56" s="61" t="b">
        <f>IF(AA56=Weighting!C$12,Weighting!D$12,IF(AA56=Weighting!C$13,Weighting!D$13,IF(AA56=Weighting!C$14,Weighting!D$14,IF(AA56=Weighting!C$15,Weighting!D$15,IF(AA56=Weighting!C$16,Weighting!D$16,IF(AA56=Weighting!C$17,Weighting!D$17,IF(AA56=Weighting!C$18,Weighting!D$18,IF(AA56=Weighting!C$19,Weighting!D$19,IF(AA56=Weighting!C$20,Weighting!D$20,IF(AA56=Weighting!C$21,Weighting!D$21,IF(AA56=Weighting!C$22,Weighting!D$22,IF(AA56=Weighting!C$23,Weighting!D$23,IF('Rating tool'!AA56=Weighting!C$24,Weighting!D$24,IF(AA56=Weighting!C$25,Weighting!D$25))))))))))))))</f>
        <v>0</v>
      </c>
      <c r="AC56" s="61" t="str">
        <f>IF(AB56=Weighting!D$14,Weighting!D$13,IF('Rating tool'!AB56=Weighting!D$15,Weighting!D$15,IF('Rating tool'!AB56=Weighting!D$16,Weighting!D$17,IF('Rating tool'!AB56=Weighting!D$18,Weighting!D$18,IF('Rating tool'!AB56=Weighting!D$19,Weighting!D$20,IF('Rating tool'!AB56=Weighting!C$11,Weighting!D$11,IF(AB56=Weighting!D$22,Weighting!D$22,IF(AB56=Weighting!D$22,Weighting!D$23,IF('Rating tool'!AB56=Weighting!D$24,Weighting!D$24)))))))))</f>
        <v>Venue not considered safe for use</v>
      </c>
      <c r="AD56" s="62"/>
      <c r="AE56" s="63">
        <f>IF(AC56=Weighting!D$10,Weighting!F$22,IF('Rating tool'!AC56=Weighting!D$15,Weighting!F$26,IF('Rating tool'!AC56=Weighting!D$16,Weighting!F$25,IF('Rating tool'!AC56=Weighting!D$18,Weighting!F$24,IF('Rating tool'!AC56=Weighting!D$19,Weighting!F$23,IF(AC56=Weighting!D$23,Weighting!F$27,IF('Rating tool'!AC56=Weighting!D$24,Weighting!F$28)))))))</f>
        <v>0</v>
      </c>
      <c r="AF56" s="62">
        <f t="shared" si="1"/>
        <v>0</v>
      </c>
    </row>
    <row r="57" spans="1:32" x14ac:dyDescent="0.3">
      <c r="A57" s="65"/>
      <c r="B57" s="65"/>
      <c r="C57" s="4"/>
      <c r="D57" s="5"/>
      <c r="E57" s="6" t="b">
        <f>IF(D57=Weighting!B$5,Weighting!B$13,IF(D57=Weighting!C$5,Weighting!B$16))</f>
        <v>0</v>
      </c>
      <c r="F57" s="50"/>
      <c r="G57" s="51" t="b">
        <f>IF(F57=Weighting!B$32,Weighting!C$32,IF('Rating tool'!F57=Weighting!B$33,Weighting!C$33,IF('Rating tool'!F57=Weighting!B$34,Weighting!C$34)))</f>
        <v>0</v>
      </c>
      <c r="H57" s="50"/>
      <c r="I57" s="51" t="b">
        <f>IF(H57=Weighting!D$32,Weighting!A$34,IF(H57=Weighting!D$33,Weighting!A$33))</f>
        <v>0</v>
      </c>
      <c r="J57" s="50"/>
      <c r="K57" s="51" t="b">
        <f>IF(J57=Weighting!H$32,Weighting!I$32,IF(J57=Weighting!H$33,Weighting!I$33,IF(J57=Weighting!H$34,Weighting!I$34)))</f>
        <v>0</v>
      </c>
      <c r="L57" s="42"/>
      <c r="M57" s="51" t="b">
        <f>IF(L57=Weighting!F$32,Weighting!G$32,IF('Rating tool'!L57=Weighting!F$33,Weighting!G$33))</f>
        <v>0</v>
      </c>
      <c r="N57" s="50"/>
      <c r="O57" s="51" t="b">
        <f>IF(N57=Weighting!H$27,Weighting!A$34,IF(N57=Weighting!H$28,Weighting!A$33,IF(N57=Weighting!H$29,Weighting!A$33)))</f>
        <v>0</v>
      </c>
      <c r="P57" s="50"/>
      <c r="Q57" s="51" t="b">
        <f>IF(P57=Weighting!H$37,Weighting!I$37,IF(P57=Weighting!H$38,Weighting!I$38,IF(P57=Weighting!H$39,Weighting!I$39)))</f>
        <v>0</v>
      </c>
      <c r="R57" s="42"/>
      <c r="S57" s="51" t="b">
        <f>IF(R57=Weighting!B$6,Weighting!B$13,IF('Rating tool'!R57=Weighting!B$7,Weighting!B$12))</f>
        <v>0</v>
      </c>
      <c r="T57" s="42"/>
      <c r="U57" s="51" t="b">
        <f>IF(T57=Weighting!B$6,Weighting!B$13,IF('Rating tool'!T57=Weighting!B$7,Weighting!B$12))</f>
        <v>0</v>
      </c>
      <c r="V57" s="42"/>
      <c r="W57" s="42"/>
      <c r="X57" s="60" t="b">
        <f>IF(V57=Weighting!G$13,Weighting!H$13,IF(V57=Weighting!G$14,Weighting!H$14,IF(V57=Weighting!G$15,Weighting!H$15,IF(V57=Weighting!G$16,Weighting!H$16,IF(V57=Weighting!G$17,Weighting!H$17)))))</f>
        <v>0</v>
      </c>
      <c r="Y57" s="42"/>
      <c r="Z57" s="60" t="b">
        <f>IF(Y57=Weighting!B$6,Weighting!B$13,IF('Rating tool'!Y57=Weighting!B$7,Weighting!B$12,IF('Rating tool'!Y57=Weighting!B$8,Weighting!B$12)))</f>
        <v>0</v>
      </c>
      <c r="AA57" s="62">
        <f t="shared" si="2"/>
        <v>0</v>
      </c>
      <c r="AB57" s="61" t="b">
        <f>IF(AA57=Weighting!C$12,Weighting!D$12,IF(AA57=Weighting!C$13,Weighting!D$13,IF(AA57=Weighting!C$14,Weighting!D$14,IF(AA57=Weighting!C$15,Weighting!D$15,IF(AA57=Weighting!C$16,Weighting!D$16,IF(AA57=Weighting!C$17,Weighting!D$17,IF(AA57=Weighting!C$18,Weighting!D$18,IF(AA57=Weighting!C$19,Weighting!D$19,IF(AA57=Weighting!C$20,Weighting!D$20,IF(AA57=Weighting!C$21,Weighting!D$21,IF(AA57=Weighting!C$22,Weighting!D$22,IF(AA57=Weighting!C$23,Weighting!D$23,IF('Rating tool'!AA57=Weighting!C$24,Weighting!D$24,IF(AA57=Weighting!C$25,Weighting!D$25))))))))))))))</f>
        <v>0</v>
      </c>
      <c r="AC57" s="61" t="str">
        <f>IF(AB57=Weighting!D$14,Weighting!D$13,IF('Rating tool'!AB57=Weighting!D$15,Weighting!D$15,IF('Rating tool'!AB57=Weighting!D$16,Weighting!D$17,IF('Rating tool'!AB57=Weighting!D$18,Weighting!D$18,IF('Rating tool'!AB57=Weighting!D$19,Weighting!D$20,IF('Rating tool'!AB57=Weighting!C$11,Weighting!D$11,IF(AB57=Weighting!D$22,Weighting!D$22,IF(AB57=Weighting!D$22,Weighting!D$23,IF('Rating tool'!AB57=Weighting!D$24,Weighting!D$24)))))))))</f>
        <v>Venue not considered safe for use</v>
      </c>
      <c r="AD57" s="62"/>
      <c r="AE57" s="63">
        <f>IF(AC57=Weighting!D$10,Weighting!F$22,IF('Rating tool'!AC57=Weighting!D$15,Weighting!F$26,IF('Rating tool'!AC57=Weighting!D$16,Weighting!F$25,IF('Rating tool'!AC57=Weighting!D$18,Weighting!F$24,IF('Rating tool'!AC57=Weighting!D$19,Weighting!F$23,IF(AC57=Weighting!D$23,Weighting!F$27,IF('Rating tool'!AC57=Weighting!D$24,Weighting!F$28)))))))</f>
        <v>0</v>
      </c>
      <c r="AF57" s="62">
        <f t="shared" si="1"/>
        <v>0</v>
      </c>
    </row>
    <row r="58" spans="1:32" x14ac:dyDescent="0.3">
      <c r="A58" s="65"/>
      <c r="B58" s="65"/>
      <c r="C58" s="4"/>
      <c r="D58" s="5"/>
      <c r="E58" s="6" t="b">
        <f>IF(D58=Weighting!B$5,Weighting!B$13,IF(D58=Weighting!C$5,Weighting!B$16))</f>
        <v>0</v>
      </c>
      <c r="F58" s="50"/>
      <c r="G58" s="51" t="b">
        <f>IF(F58=Weighting!B$32,Weighting!C$32,IF('Rating tool'!F58=Weighting!B$33,Weighting!C$33,IF('Rating tool'!F58=Weighting!B$34,Weighting!C$34)))</f>
        <v>0</v>
      </c>
      <c r="H58" s="50"/>
      <c r="I58" s="51" t="b">
        <f>IF(H58=Weighting!D$32,Weighting!A$34,IF(H58=Weighting!D$33,Weighting!A$33))</f>
        <v>0</v>
      </c>
      <c r="J58" s="50"/>
      <c r="K58" s="51" t="b">
        <f>IF(J58=Weighting!H$32,Weighting!I$32,IF(J58=Weighting!H$33,Weighting!I$33,IF(J58=Weighting!H$34,Weighting!I$34)))</f>
        <v>0</v>
      </c>
      <c r="L58" s="42"/>
      <c r="M58" s="51" t="b">
        <f>IF(L58=Weighting!F$32,Weighting!G$32,IF('Rating tool'!L58=Weighting!F$33,Weighting!G$33))</f>
        <v>0</v>
      </c>
      <c r="N58" s="50"/>
      <c r="O58" s="51" t="b">
        <f>IF(N58=Weighting!H$27,Weighting!A$34,IF(N58=Weighting!H$28,Weighting!A$33,IF(N58=Weighting!H$29,Weighting!A$33)))</f>
        <v>0</v>
      </c>
      <c r="P58" s="50"/>
      <c r="Q58" s="51" t="b">
        <f>IF(P58=Weighting!H$37,Weighting!I$37,IF(P58=Weighting!H$38,Weighting!I$38,IF(P58=Weighting!H$39,Weighting!I$39)))</f>
        <v>0</v>
      </c>
      <c r="R58" s="42"/>
      <c r="S58" s="51" t="b">
        <f>IF(R58=Weighting!B$6,Weighting!B$13,IF('Rating tool'!R58=Weighting!B$7,Weighting!B$12))</f>
        <v>0</v>
      </c>
      <c r="T58" s="42"/>
      <c r="U58" s="51" t="b">
        <f>IF(T58=Weighting!B$6,Weighting!B$13,IF('Rating tool'!T58=Weighting!B$7,Weighting!B$12))</f>
        <v>0</v>
      </c>
      <c r="V58" s="42"/>
      <c r="W58" s="42"/>
      <c r="X58" s="60" t="b">
        <f>IF(V58=Weighting!G$13,Weighting!H$13,IF(V58=Weighting!G$14,Weighting!H$14,IF(V58=Weighting!G$15,Weighting!H$15,IF(V58=Weighting!G$16,Weighting!H$16,IF(V58=Weighting!G$17,Weighting!H$17)))))</f>
        <v>0</v>
      </c>
      <c r="Y58" s="42"/>
      <c r="Z58" s="60" t="b">
        <f>IF(Y58=Weighting!B$6,Weighting!B$13,IF('Rating tool'!Y58=Weighting!B$7,Weighting!B$12,IF('Rating tool'!Y58=Weighting!B$8,Weighting!B$12)))</f>
        <v>0</v>
      </c>
      <c r="AA58" s="62">
        <f t="shared" si="2"/>
        <v>0</v>
      </c>
      <c r="AB58" s="61" t="b">
        <f>IF(AA58=Weighting!C$12,Weighting!D$12,IF(AA58=Weighting!C$13,Weighting!D$13,IF(AA58=Weighting!C$14,Weighting!D$14,IF(AA58=Weighting!C$15,Weighting!D$15,IF(AA58=Weighting!C$16,Weighting!D$16,IF(AA58=Weighting!C$17,Weighting!D$17,IF(AA58=Weighting!C$18,Weighting!D$18,IF(AA58=Weighting!C$19,Weighting!D$19,IF(AA58=Weighting!C$20,Weighting!D$20,IF(AA58=Weighting!C$21,Weighting!D$21,IF(AA58=Weighting!C$22,Weighting!D$22,IF(AA58=Weighting!C$23,Weighting!D$23,IF('Rating tool'!AA58=Weighting!C$24,Weighting!D$24,IF(AA58=Weighting!C$25,Weighting!D$25))))))))))))))</f>
        <v>0</v>
      </c>
      <c r="AC58" s="61" t="str">
        <f>IF(AB58=Weighting!D$14,Weighting!D$13,IF('Rating tool'!AB58=Weighting!D$15,Weighting!D$15,IF('Rating tool'!AB58=Weighting!D$16,Weighting!D$17,IF('Rating tool'!AB58=Weighting!D$18,Weighting!D$18,IF('Rating tool'!AB58=Weighting!D$19,Weighting!D$20,IF('Rating tool'!AB58=Weighting!C$11,Weighting!D$11,IF(AB58=Weighting!D$22,Weighting!D$22,IF(AB58=Weighting!D$22,Weighting!D$23,IF('Rating tool'!AB58=Weighting!D$24,Weighting!D$24)))))))))</f>
        <v>Venue not considered safe for use</v>
      </c>
      <c r="AD58" s="62"/>
      <c r="AE58" s="63">
        <f>IF(AC58=Weighting!D$10,Weighting!F$22,IF('Rating tool'!AC58=Weighting!D$15,Weighting!F$26,IF('Rating tool'!AC58=Weighting!D$16,Weighting!F$25,IF('Rating tool'!AC58=Weighting!D$18,Weighting!F$24,IF('Rating tool'!AC58=Weighting!D$19,Weighting!F$23,IF(AC58=Weighting!D$23,Weighting!F$27,IF('Rating tool'!AC58=Weighting!D$24,Weighting!F$28)))))))</f>
        <v>0</v>
      </c>
      <c r="AF58" s="62">
        <f t="shared" ref="AF58:AF121" si="3">AD58*AE58</f>
        <v>0</v>
      </c>
    </row>
    <row r="59" spans="1:32" x14ac:dyDescent="0.3">
      <c r="A59" s="65"/>
      <c r="B59" s="65"/>
      <c r="C59" s="4"/>
      <c r="D59" s="5"/>
      <c r="E59" s="6" t="b">
        <f>IF(D59=Weighting!B$5,Weighting!B$13,IF(D59=Weighting!C$5,Weighting!B$16))</f>
        <v>0</v>
      </c>
      <c r="F59" s="50"/>
      <c r="G59" s="51" t="b">
        <f>IF(F59=Weighting!B$32,Weighting!C$32,IF('Rating tool'!F59=Weighting!B$33,Weighting!C$33,IF('Rating tool'!F59=Weighting!B$34,Weighting!C$34)))</f>
        <v>0</v>
      </c>
      <c r="H59" s="50"/>
      <c r="I59" s="51" t="b">
        <f>IF(H59=Weighting!D$32,Weighting!A$34,IF(H59=Weighting!D$33,Weighting!A$33))</f>
        <v>0</v>
      </c>
      <c r="J59" s="50"/>
      <c r="K59" s="51" t="b">
        <f>IF(J59=Weighting!H$32,Weighting!I$32,IF(J59=Weighting!H$33,Weighting!I$33,IF(J59=Weighting!H$34,Weighting!I$34)))</f>
        <v>0</v>
      </c>
      <c r="L59" s="42"/>
      <c r="M59" s="51" t="b">
        <f>IF(L59=Weighting!F$32,Weighting!G$32,IF('Rating tool'!L59=Weighting!F$33,Weighting!G$33))</f>
        <v>0</v>
      </c>
      <c r="N59" s="50"/>
      <c r="O59" s="51" t="b">
        <f>IF(N59=Weighting!H$27,Weighting!A$34,IF(N59=Weighting!H$28,Weighting!A$33,IF(N59=Weighting!H$29,Weighting!A$33)))</f>
        <v>0</v>
      </c>
      <c r="P59" s="50"/>
      <c r="Q59" s="51" t="b">
        <f>IF(P59=Weighting!H$37,Weighting!I$37,IF(P59=Weighting!H$38,Weighting!I$38,IF(P59=Weighting!H$39,Weighting!I$39)))</f>
        <v>0</v>
      </c>
      <c r="R59" s="42"/>
      <c r="S59" s="51" t="b">
        <f>IF(R59=Weighting!B$6,Weighting!B$13,IF('Rating tool'!R59=Weighting!B$7,Weighting!B$12))</f>
        <v>0</v>
      </c>
      <c r="T59" s="42"/>
      <c r="U59" s="51" t="b">
        <f>IF(T59=Weighting!B$6,Weighting!B$13,IF('Rating tool'!T59=Weighting!B$7,Weighting!B$12))</f>
        <v>0</v>
      </c>
      <c r="V59" s="42"/>
      <c r="W59" s="42"/>
      <c r="X59" s="60" t="b">
        <f>IF(V59=Weighting!G$13,Weighting!H$13,IF(V59=Weighting!G$14,Weighting!H$14,IF(V59=Weighting!G$15,Weighting!H$15,IF(V59=Weighting!G$16,Weighting!H$16,IF(V59=Weighting!G$17,Weighting!H$17)))))</f>
        <v>0</v>
      </c>
      <c r="Y59" s="42"/>
      <c r="Z59" s="60" t="b">
        <f>IF(Y59=Weighting!B$6,Weighting!B$13,IF('Rating tool'!Y59=Weighting!B$7,Weighting!B$12,IF('Rating tool'!Y59=Weighting!B$8,Weighting!B$12)))</f>
        <v>0</v>
      </c>
      <c r="AA59" s="62">
        <f t="shared" si="2"/>
        <v>0</v>
      </c>
      <c r="AB59" s="61" t="b">
        <f>IF(AA59=Weighting!C$12,Weighting!D$12,IF(AA59=Weighting!C$13,Weighting!D$13,IF(AA59=Weighting!C$14,Weighting!D$14,IF(AA59=Weighting!C$15,Weighting!D$15,IF(AA59=Weighting!C$16,Weighting!D$16,IF(AA59=Weighting!C$17,Weighting!D$17,IF(AA59=Weighting!C$18,Weighting!D$18,IF(AA59=Weighting!C$19,Weighting!D$19,IF(AA59=Weighting!C$20,Weighting!D$20,IF(AA59=Weighting!C$21,Weighting!D$21,IF(AA59=Weighting!C$22,Weighting!D$22,IF(AA59=Weighting!C$23,Weighting!D$23,IF('Rating tool'!AA59=Weighting!C$24,Weighting!D$24,IF(AA59=Weighting!C$25,Weighting!D$25))))))))))))))</f>
        <v>0</v>
      </c>
      <c r="AC59" s="61" t="str">
        <f>IF(AB59=Weighting!D$14,Weighting!D$13,IF('Rating tool'!AB59=Weighting!D$15,Weighting!D$15,IF('Rating tool'!AB59=Weighting!D$16,Weighting!D$17,IF('Rating tool'!AB59=Weighting!D$18,Weighting!D$18,IF('Rating tool'!AB59=Weighting!D$19,Weighting!D$20,IF('Rating tool'!AB59=Weighting!C$11,Weighting!D$11,IF(AB59=Weighting!D$22,Weighting!D$22,IF(AB59=Weighting!D$22,Weighting!D$23,IF('Rating tool'!AB59=Weighting!D$24,Weighting!D$24)))))))))</f>
        <v>Venue not considered safe for use</v>
      </c>
      <c r="AD59" s="62"/>
      <c r="AE59" s="63">
        <f>IF(AC59=Weighting!D$10,Weighting!F$22,IF('Rating tool'!AC59=Weighting!D$15,Weighting!F$26,IF('Rating tool'!AC59=Weighting!D$16,Weighting!F$25,IF('Rating tool'!AC59=Weighting!D$18,Weighting!F$24,IF('Rating tool'!AC59=Weighting!D$19,Weighting!F$23,IF(AC59=Weighting!D$23,Weighting!F$27,IF('Rating tool'!AC59=Weighting!D$24,Weighting!F$28)))))))</f>
        <v>0</v>
      </c>
      <c r="AF59" s="62">
        <f t="shared" si="3"/>
        <v>0</v>
      </c>
    </row>
    <row r="60" spans="1:32" x14ac:dyDescent="0.3">
      <c r="A60" s="65"/>
      <c r="B60" s="65"/>
      <c r="C60" s="4"/>
      <c r="D60" s="5"/>
      <c r="E60" s="6" t="b">
        <f>IF(D60=Weighting!B$5,Weighting!B$13,IF(D60=Weighting!C$5,Weighting!B$16))</f>
        <v>0</v>
      </c>
      <c r="F60" s="50"/>
      <c r="G60" s="51" t="b">
        <f>IF(F60=Weighting!B$32,Weighting!C$32,IF('Rating tool'!F60=Weighting!B$33,Weighting!C$33,IF('Rating tool'!F60=Weighting!B$34,Weighting!C$34)))</f>
        <v>0</v>
      </c>
      <c r="H60" s="50"/>
      <c r="I60" s="51" t="b">
        <f>IF(H60=Weighting!D$32,Weighting!A$34,IF(H60=Weighting!D$33,Weighting!A$33))</f>
        <v>0</v>
      </c>
      <c r="J60" s="50"/>
      <c r="K60" s="51" t="b">
        <f>IF(J60=Weighting!H$32,Weighting!I$32,IF(J60=Weighting!H$33,Weighting!I$33,IF(J60=Weighting!H$34,Weighting!I$34)))</f>
        <v>0</v>
      </c>
      <c r="L60" s="42"/>
      <c r="M60" s="51" t="b">
        <f>IF(L60=Weighting!F$32,Weighting!G$32,IF('Rating tool'!L60=Weighting!F$33,Weighting!G$33))</f>
        <v>0</v>
      </c>
      <c r="N60" s="50"/>
      <c r="O60" s="51" t="b">
        <f>IF(N60=Weighting!H$27,Weighting!A$34,IF(N60=Weighting!H$28,Weighting!A$33,IF(N60=Weighting!H$29,Weighting!A$33)))</f>
        <v>0</v>
      </c>
      <c r="P60" s="50"/>
      <c r="Q60" s="51" t="b">
        <f>IF(P60=Weighting!H$37,Weighting!I$37,IF(P60=Weighting!H$38,Weighting!I$38,IF(P60=Weighting!H$39,Weighting!I$39)))</f>
        <v>0</v>
      </c>
      <c r="R60" s="42"/>
      <c r="S60" s="51" t="b">
        <f>IF(R60=Weighting!B$6,Weighting!B$13,IF('Rating tool'!R60=Weighting!B$7,Weighting!B$12))</f>
        <v>0</v>
      </c>
      <c r="T60" s="42"/>
      <c r="U60" s="51" t="b">
        <f>IF(T60=Weighting!B$6,Weighting!B$13,IF('Rating tool'!T60=Weighting!B$7,Weighting!B$12))</f>
        <v>0</v>
      </c>
      <c r="V60" s="42"/>
      <c r="W60" s="42"/>
      <c r="X60" s="60" t="b">
        <f>IF(V60=Weighting!G$13,Weighting!H$13,IF(V60=Weighting!G$14,Weighting!H$14,IF(V60=Weighting!G$15,Weighting!H$15,IF(V60=Weighting!G$16,Weighting!H$16,IF(V60=Weighting!G$17,Weighting!H$17)))))</f>
        <v>0</v>
      </c>
      <c r="Y60" s="42"/>
      <c r="Z60" s="60" t="b">
        <f>IF(Y60=Weighting!B$6,Weighting!B$13,IF('Rating tool'!Y60=Weighting!B$7,Weighting!B$12,IF('Rating tool'!Y60=Weighting!B$8,Weighting!B$12)))</f>
        <v>0</v>
      </c>
      <c r="AA60" s="62">
        <f t="shared" si="2"/>
        <v>0</v>
      </c>
      <c r="AB60" s="61" t="b">
        <f>IF(AA60=Weighting!C$12,Weighting!D$12,IF(AA60=Weighting!C$13,Weighting!D$13,IF(AA60=Weighting!C$14,Weighting!D$14,IF(AA60=Weighting!C$15,Weighting!D$15,IF(AA60=Weighting!C$16,Weighting!D$16,IF(AA60=Weighting!C$17,Weighting!D$17,IF(AA60=Weighting!C$18,Weighting!D$18,IF(AA60=Weighting!C$19,Weighting!D$19,IF(AA60=Weighting!C$20,Weighting!D$20,IF(AA60=Weighting!C$21,Weighting!D$21,IF(AA60=Weighting!C$22,Weighting!D$22,IF(AA60=Weighting!C$23,Weighting!D$23,IF('Rating tool'!AA60=Weighting!C$24,Weighting!D$24,IF(AA60=Weighting!C$25,Weighting!D$25))))))))))))))</f>
        <v>0</v>
      </c>
      <c r="AC60" s="61" t="str">
        <f>IF(AB60=Weighting!D$14,Weighting!D$13,IF('Rating tool'!AB60=Weighting!D$15,Weighting!D$15,IF('Rating tool'!AB60=Weighting!D$16,Weighting!D$17,IF('Rating tool'!AB60=Weighting!D$18,Weighting!D$18,IF('Rating tool'!AB60=Weighting!D$19,Weighting!D$20,IF('Rating tool'!AB60=Weighting!C$11,Weighting!D$11,IF(AB60=Weighting!D$22,Weighting!D$22,IF(AB60=Weighting!D$22,Weighting!D$23,IF('Rating tool'!AB60=Weighting!D$24,Weighting!D$24)))))))))</f>
        <v>Venue not considered safe for use</v>
      </c>
      <c r="AD60" s="62"/>
      <c r="AE60" s="63">
        <f>IF(AC60=Weighting!D$10,Weighting!F$22,IF('Rating tool'!AC60=Weighting!D$15,Weighting!F$26,IF('Rating tool'!AC60=Weighting!D$16,Weighting!F$25,IF('Rating tool'!AC60=Weighting!D$18,Weighting!F$24,IF('Rating tool'!AC60=Weighting!D$19,Weighting!F$23,IF(AC60=Weighting!D$23,Weighting!F$27,IF('Rating tool'!AC60=Weighting!D$24,Weighting!F$28)))))))</f>
        <v>0</v>
      </c>
      <c r="AF60" s="62">
        <f t="shared" si="3"/>
        <v>0</v>
      </c>
    </row>
    <row r="61" spans="1:32" x14ac:dyDescent="0.3">
      <c r="A61" s="65"/>
      <c r="B61" s="65"/>
      <c r="C61" s="4"/>
      <c r="D61" s="5"/>
      <c r="E61" s="6" t="b">
        <f>IF(D61=Weighting!B$5,Weighting!B$13,IF(D61=Weighting!C$5,Weighting!B$16))</f>
        <v>0</v>
      </c>
      <c r="F61" s="50"/>
      <c r="G61" s="51" t="b">
        <f>IF(F61=Weighting!B$32,Weighting!C$32,IF('Rating tool'!F61=Weighting!B$33,Weighting!C$33,IF('Rating tool'!F61=Weighting!B$34,Weighting!C$34)))</f>
        <v>0</v>
      </c>
      <c r="H61" s="50"/>
      <c r="I61" s="51" t="b">
        <f>IF(H61=Weighting!D$32,Weighting!A$34,IF(H61=Weighting!D$33,Weighting!A$33))</f>
        <v>0</v>
      </c>
      <c r="J61" s="50"/>
      <c r="K61" s="51" t="b">
        <f>IF(J61=Weighting!H$32,Weighting!I$32,IF(J61=Weighting!H$33,Weighting!I$33,IF(J61=Weighting!H$34,Weighting!I$34)))</f>
        <v>0</v>
      </c>
      <c r="L61" s="42"/>
      <c r="M61" s="51" t="b">
        <f>IF(L61=Weighting!F$32,Weighting!G$32,IF('Rating tool'!L61=Weighting!F$33,Weighting!G$33))</f>
        <v>0</v>
      </c>
      <c r="N61" s="50"/>
      <c r="O61" s="51" t="b">
        <f>IF(N61=Weighting!H$27,Weighting!A$34,IF(N61=Weighting!H$28,Weighting!A$33,IF(N61=Weighting!H$29,Weighting!A$33)))</f>
        <v>0</v>
      </c>
      <c r="P61" s="50"/>
      <c r="Q61" s="51" t="b">
        <f>IF(P61=Weighting!H$37,Weighting!I$37,IF(P61=Weighting!H$38,Weighting!I$38,IF(P61=Weighting!H$39,Weighting!I$39)))</f>
        <v>0</v>
      </c>
      <c r="R61" s="42"/>
      <c r="S61" s="51" t="b">
        <f>IF(R61=Weighting!B$6,Weighting!B$13,IF('Rating tool'!R61=Weighting!B$7,Weighting!B$12))</f>
        <v>0</v>
      </c>
      <c r="T61" s="42"/>
      <c r="U61" s="51" t="b">
        <f>IF(T61=Weighting!B$6,Weighting!B$13,IF('Rating tool'!T61=Weighting!B$7,Weighting!B$12))</f>
        <v>0</v>
      </c>
      <c r="V61" s="42"/>
      <c r="W61" s="42"/>
      <c r="X61" s="60" t="b">
        <f>IF(V61=Weighting!G$13,Weighting!H$13,IF(V61=Weighting!G$14,Weighting!H$14,IF(V61=Weighting!G$15,Weighting!H$15,IF(V61=Weighting!G$16,Weighting!H$16,IF(V61=Weighting!G$17,Weighting!H$17)))))</f>
        <v>0</v>
      </c>
      <c r="Y61" s="42"/>
      <c r="Z61" s="60" t="b">
        <f>IF(Y61=Weighting!B$6,Weighting!B$13,IF('Rating tool'!Y61=Weighting!B$7,Weighting!B$12,IF('Rating tool'!Y61=Weighting!B$8,Weighting!B$12)))</f>
        <v>0</v>
      </c>
      <c r="AA61" s="62">
        <f t="shared" si="2"/>
        <v>0</v>
      </c>
      <c r="AB61" s="61" t="b">
        <f>IF(AA61=Weighting!C$12,Weighting!D$12,IF(AA61=Weighting!C$13,Weighting!D$13,IF(AA61=Weighting!C$14,Weighting!D$14,IF(AA61=Weighting!C$15,Weighting!D$15,IF(AA61=Weighting!C$16,Weighting!D$16,IF(AA61=Weighting!C$17,Weighting!D$17,IF(AA61=Weighting!C$18,Weighting!D$18,IF(AA61=Weighting!C$19,Weighting!D$19,IF(AA61=Weighting!C$20,Weighting!D$20,IF(AA61=Weighting!C$21,Weighting!D$21,IF(AA61=Weighting!C$22,Weighting!D$22,IF(AA61=Weighting!C$23,Weighting!D$23,IF('Rating tool'!AA61=Weighting!C$24,Weighting!D$24,IF(AA61=Weighting!C$25,Weighting!D$25))))))))))))))</f>
        <v>0</v>
      </c>
      <c r="AC61" s="61" t="str">
        <f>IF(AB61=Weighting!D$14,Weighting!D$13,IF('Rating tool'!AB61=Weighting!D$15,Weighting!D$15,IF('Rating tool'!AB61=Weighting!D$16,Weighting!D$17,IF('Rating tool'!AB61=Weighting!D$18,Weighting!D$18,IF('Rating tool'!AB61=Weighting!D$19,Weighting!D$20,IF('Rating tool'!AB61=Weighting!C$11,Weighting!D$11,IF(AB61=Weighting!D$22,Weighting!D$22,IF(AB61=Weighting!D$22,Weighting!D$23,IF('Rating tool'!AB61=Weighting!D$24,Weighting!D$24)))))))))</f>
        <v>Venue not considered safe for use</v>
      </c>
      <c r="AD61" s="62"/>
      <c r="AE61" s="63">
        <f>IF(AC61=Weighting!D$10,Weighting!F$22,IF('Rating tool'!AC61=Weighting!D$15,Weighting!F$26,IF('Rating tool'!AC61=Weighting!D$16,Weighting!F$25,IF('Rating tool'!AC61=Weighting!D$18,Weighting!F$24,IF('Rating tool'!AC61=Weighting!D$19,Weighting!F$23,IF(AC61=Weighting!D$23,Weighting!F$27,IF('Rating tool'!AC61=Weighting!D$24,Weighting!F$28)))))))</f>
        <v>0</v>
      </c>
      <c r="AF61" s="62">
        <f t="shared" si="3"/>
        <v>0</v>
      </c>
    </row>
    <row r="62" spans="1:32" x14ac:dyDescent="0.3">
      <c r="A62" s="65"/>
      <c r="B62" s="65"/>
      <c r="C62" s="4"/>
      <c r="D62" s="5"/>
      <c r="E62" s="6" t="b">
        <f>IF(D62=Weighting!B$5,Weighting!B$13,IF(D62=Weighting!C$5,Weighting!B$16))</f>
        <v>0</v>
      </c>
      <c r="F62" s="50"/>
      <c r="G62" s="51" t="b">
        <f>IF(F62=Weighting!B$32,Weighting!C$32,IF('Rating tool'!F62=Weighting!B$33,Weighting!C$33,IF('Rating tool'!F62=Weighting!B$34,Weighting!C$34)))</f>
        <v>0</v>
      </c>
      <c r="H62" s="50"/>
      <c r="I62" s="51" t="b">
        <f>IF(H62=Weighting!D$32,Weighting!A$34,IF(H62=Weighting!D$33,Weighting!A$33))</f>
        <v>0</v>
      </c>
      <c r="J62" s="50"/>
      <c r="K62" s="51" t="b">
        <f>IF(J62=Weighting!H$32,Weighting!I$32,IF(J62=Weighting!H$33,Weighting!I$33,IF(J62=Weighting!H$34,Weighting!I$34)))</f>
        <v>0</v>
      </c>
      <c r="L62" s="42"/>
      <c r="M62" s="51" t="b">
        <f>IF(L62=Weighting!F$32,Weighting!G$32,IF('Rating tool'!L62=Weighting!F$33,Weighting!G$33))</f>
        <v>0</v>
      </c>
      <c r="N62" s="50"/>
      <c r="O62" s="51" t="b">
        <f>IF(N62=Weighting!H$27,Weighting!A$34,IF(N62=Weighting!H$28,Weighting!A$33,IF(N62=Weighting!H$29,Weighting!A$33)))</f>
        <v>0</v>
      </c>
      <c r="P62" s="50"/>
      <c r="Q62" s="51" t="b">
        <f>IF(P62=Weighting!H$37,Weighting!I$37,IF(P62=Weighting!H$38,Weighting!I$38,IF(P62=Weighting!H$39,Weighting!I$39)))</f>
        <v>0</v>
      </c>
      <c r="R62" s="42"/>
      <c r="S62" s="51" t="b">
        <f>IF(R62=Weighting!B$6,Weighting!B$13,IF('Rating tool'!R62=Weighting!B$7,Weighting!B$12))</f>
        <v>0</v>
      </c>
      <c r="T62" s="42"/>
      <c r="U62" s="51" t="b">
        <f>IF(T62=Weighting!B$6,Weighting!B$13,IF('Rating tool'!T62=Weighting!B$7,Weighting!B$12))</f>
        <v>0</v>
      </c>
      <c r="V62" s="42"/>
      <c r="W62" s="42"/>
      <c r="X62" s="60" t="b">
        <f>IF(V62=Weighting!G$13,Weighting!H$13,IF(V62=Weighting!G$14,Weighting!H$14,IF(V62=Weighting!G$15,Weighting!H$15,IF(V62=Weighting!G$16,Weighting!H$16,IF(V62=Weighting!G$17,Weighting!H$17)))))</f>
        <v>0</v>
      </c>
      <c r="Y62" s="42"/>
      <c r="Z62" s="60" t="b">
        <f>IF(Y62=Weighting!B$6,Weighting!B$13,IF('Rating tool'!Y62=Weighting!B$7,Weighting!B$12,IF('Rating tool'!Y62=Weighting!B$8,Weighting!B$12)))</f>
        <v>0</v>
      </c>
      <c r="AA62" s="62">
        <f t="shared" si="2"/>
        <v>0</v>
      </c>
      <c r="AB62" s="61" t="b">
        <f>IF(AA62=Weighting!C$12,Weighting!D$12,IF(AA62=Weighting!C$13,Weighting!D$13,IF(AA62=Weighting!C$14,Weighting!D$14,IF(AA62=Weighting!C$15,Weighting!D$15,IF(AA62=Weighting!C$16,Weighting!D$16,IF(AA62=Weighting!C$17,Weighting!D$17,IF(AA62=Weighting!C$18,Weighting!D$18,IF(AA62=Weighting!C$19,Weighting!D$19,IF(AA62=Weighting!C$20,Weighting!D$20,IF(AA62=Weighting!C$21,Weighting!D$21,IF(AA62=Weighting!C$22,Weighting!D$22,IF(AA62=Weighting!C$23,Weighting!D$23,IF('Rating tool'!AA62=Weighting!C$24,Weighting!D$24,IF(AA62=Weighting!C$25,Weighting!D$25))))))))))))))</f>
        <v>0</v>
      </c>
      <c r="AC62" s="61" t="str">
        <f>IF(AB62=Weighting!D$14,Weighting!D$13,IF('Rating tool'!AB62=Weighting!D$15,Weighting!D$15,IF('Rating tool'!AB62=Weighting!D$16,Weighting!D$17,IF('Rating tool'!AB62=Weighting!D$18,Weighting!D$18,IF('Rating tool'!AB62=Weighting!D$19,Weighting!D$20,IF('Rating tool'!AB62=Weighting!C$11,Weighting!D$11,IF(AB62=Weighting!D$22,Weighting!D$22,IF(AB62=Weighting!D$22,Weighting!D$23,IF('Rating tool'!AB62=Weighting!D$24,Weighting!D$24)))))))))</f>
        <v>Venue not considered safe for use</v>
      </c>
      <c r="AD62" s="62"/>
      <c r="AE62" s="63">
        <f>IF(AC62=Weighting!D$10,Weighting!F$22,IF('Rating tool'!AC62=Weighting!D$15,Weighting!F$26,IF('Rating tool'!AC62=Weighting!D$16,Weighting!F$25,IF('Rating tool'!AC62=Weighting!D$18,Weighting!F$24,IF('Rating tool'!AC62=Weighting!D$19,Weighting!F$23,IF(AC62=Weighting!D$23,Weighting!F$27,IF('Rating tool'!AC62=Weighting!D$24,Weighting!F$28)))))))</f>
        <v>0</v>
      </c>
      <c r="AF62" s="62">
        <f t="shared" si="3"/>
        <v>0</v>
      </c>
    </row>
    <row r="63" spans="1:32" x14ac:dyDescent="0.3">
      <c r="A63" s="65"/>
      <c r="B63" s="65"/>
      <c r="C63" s="4"/>
      <c r="D63" s="5"/>
      <c r="E63" s="6" t="b">
        <f>IF(D63=Weighting!B$5,Weighting!B$13,IF(D63=Weighting!C$5,Weighting!B$16))</f>
        <v>0</v>
      </c>
      <c r="F63" s="50"/>
      <c r="G63" s="51" t="b">
        <f>IF(F63=Weighting!B$32,Weighting!C$32,IF('Rating tool'!F63=Weighting!B$33,Weighting!C$33,IF('Rating tool'!F63=Weighting!B$34,Weighting!C$34)))</f>
        <v>0</v>
      </c>
      <c r="H63" s="50"/>
      <c r="I63" s="51" t="b">
        <f>IF(H63=Weighting!D$32,Weighting!A$34,IF(H63=Weighting!D$33,Weighting!A$33))</f>
        <v>0</v>
      </c>
      <c r="J63" s="50"/>
      <c r="K63" s="51" t="b">
        <f>IF(J63=Weighting!H$32,Weighting!I$32,IF(J63=Weighting!H$33,Weighting!I$33,IF(J63=Weighting!H$34,Weighting!I$34)))</f>
        <v>0</v>
      </c>
      <c r="L63" s="42"/>
      <c r="M63" s="51" t="b">
        <f>IF(L63=Weighting!F$32,Weighting!G$32,IF('Rating tool'!L63=Weighting!F$33,Weighting!G$33))</f>
        <v>0</v>
      </c>
      <c r="N63" s="50"/>
      <c r="O63" s="51" t="b">
        <f>IF(N63=Weighting!H$27,Weighting!A$34,IF(N63=Weighting!H$28,Weighting!A$33,IF(N63=Weighting!H$29,Weighting!A$33)))</f>
        <v>0</v>
      </c>
      <c r="P63" s="50"/>
      <c r="Q63" s="51" t="b">
        <f>IF(P63=Weighting!H$37,Weighting!I$37,IF(P63=Weighting!H$38,Weighting!I$38,IF(P63=Weighting!H$39,Weighting!I$39)))</f>
        <v>0</v>
      </c>
      <c r="R63" s="42"/>
      <c r="S63" s="51" t="b">
        <f>IF(R63=Weighting!B$6,Weighting!B$13,IF('Rating tool'!R63=Weighting!B$7,Weighting!B$12))</f>
        <v>0</v>
      </c>
      <c r="T63" s="42"/>
      <c r="U63" s="51" t="b">
        <f>IF(T63=Weighting!B$6,Weighting!B$13,IF('Rating tool'!T63=Weighting!B$7,Weighting!B$12))</f>
        <v>0</v>
      </c>
      <c r="V63" s="42"/>
      <c r="W63" s="42"/>
      <c r="X63" s="60" t="b">
        <f>IF(V63=Weighting!G$13,Weighting!H$13,IF(V63=Weighting!G$14,Weighting!H$14,IF(V63=Weighting!G$15,Weighting!H$15,IF(V63=Weighting!G$16,Weighting!H$16,IF(V63=Weighting!G$17,Weighting!H$17)))))</f>
        <v>0</v>
      </c>
      <c r="Y63" s="42"/>
      <c r="Z63" s="60" t="b">
        <f>IF(Y63=Weighting!B$6,Weighting!B$13,IF('Rating tool'!Y63=Weighting!B$7,Weighting!B$12,IF('Rating tool'!Y63=Weighting!B$8,Weighting!B$12)))</f>
        <v>0</v>
      </c>
      <c r="AA63" s="62">
        <f t="shared" si="2"/>
        <v>0</v>
      </c>
      <c r="AB63" s="61" t="b">
        <f>IF(AA63=Weighting!C$12,Weighting!D$12,IF(AA63=Weighting!C$13,Weighting!D$13,IF(AA63=Weighting!C$14,Weighting!D$14,IF(AA63=Weighting!C$15,Weighting!D$15,IF(AA63=Weighting!C$16,Weighting!D$16,IF(AA63=Weighting!C$17,Weighting!D$17,IF(AA63=Weighting!C$18,Weighting!D$18,IF(AA63=Weighting!C$19,Weighting!D$19,IF(AA63=Weighting!C$20,Weighting!D$20,IF(AA63=Weighting!C$21,Weighting!D$21,IF(AA63=Weighting!C$22,Weighting!D$22,IF(AA63=Weighting!C$23,Weighting!D$23,IF('Rating tool'!AA63=Weighting!C$24,Weighting!D$24,IF(AA63=Weighting!C$25,Weighting!D$25))))))))))))))</f>
        <v>0</v>
      </c>
      <c r="AC63" s="61" t="str">
        <f>IF(AB63=Weighting!D$14,Weighting!D$13,IF('Rating tool'!AB63=Weighting!D$15,Weighting!D$15,IF('Rating tool'!AB63=Weighting!D$16,Weighting!D$17,IF('Rating tool'!AB63=Weighting!D$18,Weighting!D$18,IF('Rating tool'!AB63=Weighting!D$19,Weighting!D$20,IF('Rating tool'!AB63=Weighting!C$11,Weighting!D$11,IF(AB63=Weighting!D$22,Weighting!D$22,IF(AB63=Weighting!D$22,Weighting!D$23,IF('Rating tool'!AB63=Weighting!D$24,Weighting!D$24)))))))))</f>
        <v>Venue not considered safe for use</v>
      </c>
      <c r="AD63" s="62"/>
      <c r="AE63" s="63">
        <f>IF(AC63=Weighting!D$10,Weighting!F$22,IF('Rating tool'!AC63=Weighting!D$15,Weighting!F$26,IF('Rating tool'!AC63=Weighting!D$16,Weighting!F$25,IF('Rating tool'!AC63=Weighting!D$18,Weighting!F$24,IF('Rating tool'!AC63=Weighting!D$19,Weighting!F$23,IF(AC63=Weighting!D$23,Weighting!F$27,IF('Rating tool'!AC63=Weighting!D$24,Weighting!F$28)))))))</f>
        <v>0</v>
      </c>
      <c r="AF63" s="62">
        <f t="shared" si="3"/>
        <v>0</v>
      </c>
    </row>
    <row r="64" spans="1:32" x14ac:dyDescent="0.3">
      <c r="A64" s="65"/>
      <c r="B64" s="65"/>
      <c r="C64" s="4"/>
      <c r="D64" s="5"/>
      <c r="E64" s="6" t="b">
        <f>IF(D64=Weighting!B$5,Weighting!B$13,IF(D64=Weighting!C$5,Weighting!B$16))</f>
        <v>0</v>
      </c>
      <c r="F64" s="50"/>
      <c r="G64" s="51" t="b">
        <f>IF(F64=Weighting!B$32,Weighting!C$32,IF('Rating tool'!F64=Weighting!B$33,Weighting!C$33,IF('Rating tool'!F64=Weighting!B$34,Weighting!C$34)))</f>
        <v>0</v>
      </c>
      <c r="H64" s="50"/>
      <c r="I64" s="51" t="b">
        <f>IF(H64=Weighting!D$32,Weighting!A$34,IF(H64=Weighting!D$33,Weighting!A$33))</f>
        <v>0</v>
      </c>
      <c r="J64" s="50"/>
      <c r="K64" s="51" t="b">
        <f>IF(J64=Weighting!H$32,Weighting!I$32,IF(J64=Weighting!H$33,Weighting!I$33,IF(J64=Weighting!H$34,Weighting!I$34)))</f>
        <v>0</v>
      </c>
      <c r="L64" s="42"/>
      <c r="M64" s="51" t="b">
        <f>IF(L64=Weighting!F$32,Weighting!G$32,IF('Rating tool'!L64=Weighting!F$33,Weighting!G$33))</f>
        <v>0</v>
      </c>
      <c r="N64" s="50"/>
      <c r="O64" s="51" t="b">
        <f>IF(N64=Weighting!H$27,Weighting!A$34,IF(N64=Weighting!H$28,Weighting!A$33,IF(N64=Weighting!H$29,Weighting!A$33)))</f>
        <v>0</v>
      </c>
      <c r="P64" s="50"/>
      <c r="Q64" s="51" t="b">
        <f>IF(P64=Weighting!H$37,Weighting!I$37,IF(P64=Weighting!H$38,Weighting!I$38,IF(P64=Weighting!H$39,Weighting!I$39)))</f>
        <v>0</v>
      </c>
      <c r="R64" s="42"/>
      <c r="S64" s="51" t="b">
        <f>IF(R64=Weighting!B$6,Weighting!B$13,IF('Rating tool'!R64=Weighting!B$7,Weighting!B$12))</f>
        <v>0</v>
      </c>
      <c r="T64" s="42"/>
      <c r="U64" s="51" t="b">
        <f>IF(T64=Weighting!B$6,Weighting!B$13,IF('Rating tool'!T64=Weighting!B$7,Weighting!B$12))</f>
        <v>0</v>
      </c>
      <c r="V64" s="42"/>
      <c r="W64" s="42"/>
      <c r="X64" s="60" t="b">
        <f>IF(V64=Weighting!G$13,Weighting!H$13,IF(V64=Weighting!G$14,Weighting!H$14,IF(V64=Weighting!G$15,Weighting!H$15,IF(V64=Weighting!G$16,Weighting!H$16,IF(V64=Weighting!G$17,Weighting!H$17)))))</f>
        <v>0</v>
      </c>
      <c r="Y64" s="42"/>
      <c r="Z64" s="60" t="b">
        <f>IF(Y64=Weighting!B$6,Weighting!B$13,IF('Rating tool'!Y64=Weighting!B$7,Weighting!B$12,IF('Rating tool'!Y64=Weighting!B$8,Weighting!B$12)))</f>
        <v>0</v>
      </c>
      <c r="AA64" s="62">
        <f t="shared" si="2"/>
        <v>0</v>
      </c>
      <c r="AB64" s="61" t="b">
        <f>IF(AA64=Weighting!C$12,Weighting!D$12,IF(AA64=Weighting!C$13,Weighting!D$13,IF(AA64=Weighting!C$14,Weighting!D$14,IF(AA64=Weighting!C$15,Weighting!D$15,IF(AA64=Weighting!C$16,Weighting!D$16,IF(AA64=Weighting!C$17,Weighting!D$17,IF(AA64=Weighting!C$18,Weighting!D$18,IF(AA64=Weighting!C$19,Weighting!D$19,IF(AA64=Weighting!C$20,Weighting!D$20,IF(AA64=Weighting!C$21,Weighting!D$21,IF(AA64=Weighting!C$22,Weighting!D$22,IF(AA64=Weighting!C$23,Weighting!D$23,IF('Rating tool'!AA64=Weighting!C$24,Weighting!D$24,IF(AA64=Weighting!C$25,Weighting!D$25))))))))))))))</f>
        <v>0</v>
      </c>
      <c r="AC64" s="61" t="str">
        <f>IF(AB64=Weighting!D$14,Weighting!D$13,IF('Rating tool'!AB64=Weighting!D$15,Weighting!D$15,IF('Rating tool'!AB64=Weighting!D$16,Weighting!D$17,IF('Rating tool'!AB64=Weighting!D$18,Weighting!D$18,IF('Rating tool'!AB64=Weighting!D$19,Weighting!D$20,IF('Rating tool'!AB64=Weighting!C$11,Weighting!D$11,IF(AB64=Weighting!D$22,Weighting!D$22,IF(AB64=Weighting!D$22,Weighting!D$23,IF('Rating tool'!AB64=Weighting!D$24,Weighting!D$24)))))))))</f>
        <v>Venue not considered safe for use</v>
      </c>
      <c r="AD64" s="62"/>
      <c r="AE64" s="63">
        <f>IF(AC64=Weighting!D$10,Weighting!F$22,IF('Rating tool'!AC64=Weighting!D$15,Weighting!F$26,IF('Rating tool'!AC64=Weighting!D$16,Weighting!F$25,IF('Rating tool'!AC64=Weighting!D$18,Weighting!F$24,IF('Rating tool'!AC64=Weighting!D$19,Weighting!F$23,IF(AC64=Weighting!D$23,Weighting!F$27,IF('Rating tool'!AC64=Weighting!D$24,Weighting!F$28)))))))</f>
        <v>0</v>
      </c>
      <c r="AF64" s="62">
        <f t="shared" si="3"/>
        <v>0</v>
      </c>
    </row>
    <row r="65" spans="1:32" x14ac:dyDescent="0.3">
      <c r="A65" s="65"/>
      <c r="B65" s="65"/>
      <c r="C65" s="4"/>
      <c r="D65" s="5"/>
      <c r="E65" s="6" t="b">
        <f>IF(D65=Weighting!B$5,Weighting!B$13,IF(D65=Weighting!C$5,Weighting!B$16))</f>
        <v>0</v>
      </c>
      <c r="F65" s="50"/>
      <c r="G65" s="51" t="b">
        <f>IF(F65=Weighting!B$32,Weighting!C$32,IF('Rating tool'!F65=Weighting!B$33,Weighting!C$33,IF('Rating tool'!F65=Weighting!B$34,Weighting!C$34)))</f>
        <v>0</v>
      </c>
      <c r="H65" s="50"/>
      <c r="I65" s="51" t="b">
        <f>IF(H65=Weighting!D$32,Weighting!A$34,IF(H65=Weighting!D$33,Weighting!A$33))</f>
        <v>0</v>
      </c>
      <c r="J65" s="50"/>
      <c r="K65" s="51" t="b">
        <f>IF(J65=Weighting!H$32,Weighting!I$32,IF(J65=Weighting!H$33,Weighting!I$33,IF(J65=Weighting!H$34,Weighting!I$34)))</f>
        <v>0</v>
      </c>
      <c r="L65" s="42"/>
      <c r="M65" s="51" t="b">
        <f>IF(L65=Weighting!F$32,Weighting!G$32,IF('Rating tool'!L65=Weighting!F$33,Weighting!G$33))</f>
        <v>0</v>
      </c>
      <c r="N65" s="50"/>
      <c r="O65" s="51" t="b">
        <f>IF(N65=Weighting!H$27,Weighting!A$34,IF(N65=Weighting!H$28,Weighting!A$33,IF(N65=Weighting!H$29,Weighting!A$33)))</f>
        <v>0</v>
      </c>
      <c r="P65" s="50"/>
      <c r="Q65" s="51" t="b">
        <f>IF(P65=Weighting!H$37,Weighting!I$37,IF(P65=Weighting!H$38,Weighting!I$38,IF(P65=Weighting!H$39,Weighting!I$39)))</f>
        <v>0</v>
      </c>
      <c r="R65" s="42"/>
      <c r="S65" s="51" t="b">
        <f>IF(R65=Weighting!B$6,Weighting!B$13,IF('Rating tool'!R65=Weighting!B$7,Weighting!B$12))</f>
        <v>0</v>
      </c>
      <c r="T65" s="42"/>
      <c r="U65" s="51" t="b">
        <f>IF(T65=Weighting!B$6,Weighting!B$13,IF('Rating tool'!T65=Weighting!B$7,Weighting!B$12))</f>
        <v>0</v>
      </c>
      <c r="V65" s="42"/>
      <c r="W65" s="42"/>
      <c r="X65" s="60" t="b">
        <f>IF(V65=Weighting!G$13,Weighting!H$13,IF(V65=Weighting!G$14,Weighting!H$14,IF(V65=Weighting!G$15,Weighting!H$15,IF(V65=Weighting!G$16,Weighting!H$16,IF(V65=Weighting!G$17,Weighting!H$17)))))</f>
        <v>0</v>
      </c>
      <c r="Y65" s="42"/>
      <c r="Z65" s="60" t="b">
        <f>IF(Y65=Weighting!B$6,Weighting!B$13,IF('Rating tool'!Y65=Weighting!B$7,Weighting!B$12,IF('Rating tool'!Y65=Weighting!B$8,Weighting!B$12)))</f>
        <v>0</v>
      </c>
      <c r="AA65" s="62">
        <f t="shared" si="2"/>
        <v>0</v>
      </c>
      <c r="AB65" s="61" t="b">
        <f>IF(AA65=Weighting!C$12,Weighting!D$12,IF(AA65=Weighting!C$13,Weighting!D$13,IF(AA65=Weighting!C$14,Weighting!D$14,IF(AA65=Weighting!C$15,Weighting!D$15,IF(AA65=Weighting!C$16,Weighting!D$16,IF(AA65=Weighting!C$17,Weighting!D$17,IF(AA65=Weighting!C$18,Weighting!D$18,IF(AA65=Weighting!C$19,Weighting!D$19,IF(AA65=Weighting!C$20,Weighting!D$20,IF(AA65=Weighting!C$21,Weighting!D$21,IF(AA65=Weighting!C$22,Weighting!D$22,IF(AA65=Weighting!C$23,Weighting!D$23,IF('Rating tool'!AA65=Weighting!C$24,Weighting!D$24,IF(AA65=Weighting!C$25,Weighting!D$25))))))))))))))</f>
        <v>0</v>
      </c>
      <c r="AC65" s="61" t="str">
        <f>IF(AB65=Weighting!D$14,Weighting!D$13,IF('Rating tool'!AB65=Weighting!D$15,Weighting!D$15,IF('Rating tool'!AB65=Weighting!D$16,Weighting!D$17,IF('Rating tool'!AB65=Weighting!D$18,Weighting!D$18,IF('Rating tool'!AB65=Weighting!D$19,Weighting!D$20,IF('Rating tool'!AB65=Weighting!C$11,Weighting!D$11,IF(AB65=Weighting!D$22,Weighting!D$22,IF(AB65=Weighting!D$22,Weighting!D$23,IF('Rating tool'!AB65=Weighting!D$24,Weighting!D$24)))))))))</f>
        <v>Venue not considered safe for use</v>
      </c>
      <c r="AD65" s="62"/>
      <c r="AE65" s="63">
        <f>IF(AC65=Weighting!D$10,Weighting!F$22,IF('Rating tool'!AC65=Weighting!D$15,Weighting!F$26,IF('Rating tool'!AC65=Weighting!D$16,Weighting!F$25,IF('Rating tool'!AC65=Weighting!D$18,Weighting!F$24,IF('Rating tool'!AC65=Weighting!D$19,Weighting!F$23,IF(AC65=Weighting!D$23,Weighting!F$27,IF('Rating tool'!AC65=Weighting!D$24,Weighting!F$28)))))))</f>
        <v>0</v>
      </c>
      <c r="AF65" s="62">
        <f t="shared" si="3"/>
        <v>0</v>
      </c>
    </row>
    <row r="66" spans="1:32" x14ac:dyDescent="0.3">
      <c r="A66" s="65"/>
      <c r="B66" s="65"/>
      <c r="C66" s="4"/>
      <c r="D66" s="5"/>
      <c r="E66" s="6" t="b">
        <f>IF(D66=Weighting!B$5,Weighting!B$13,IF(D66=Weighting!C$5,Weighting!B$16))</f>
        <v>0</v>
      </c>
      <c r="F66" s="50"/>
      <c r="G66" s="51" t="b">
        <f>IF(F66=Weighting!B$32,Weighting!C$32,IF('Rating tool'!F66=Weighting!B$33,Weighting!C$33,IF('Rating tool'!F66=Weighting!B$34,Weighting!C$34)))</f>
        <v>0</v>
      </c>
      <c r="H66" s="50"/>
      <c r="I66" s="51" t="b">
        <f>IF(H66=Weighting!D$32,Weighting!A$34,IF(H66=Weighting!D$33,Weighting!A$33))</f>
        <v>0</v>
      </c>
      <c r="J66" s="50"/>
      <c r="K66" s="51" t="b">
        <f>IF(J66=Weighting!H$32,Weighting!I$32,IF(J66=Weighting!H$33,Weighting!I$33,IF(J66=Weighting!H$34,Weighting!I$34)))</f>
        <v>0</v>
      </c>
      <c r="L66" s="42"/>
      <c r="M66" s="51" t="b">
        <f>IF(L66=Weighting!F$32,Weighting!G$32,IF('Rating tool'!L66=Weighting!F$33,Weighting!G$33))</f>
        <v>0</v>
      </c>
      <c r="N66" s="50"/>
      <c r="O66" s="51" t="b">
        <f>IF(N66=Weighting!H$27,Weighting!A$34,IF(N66=Weighting!H$28,Weighting!A$33,IF(N66=Weighting!H$29,Weighting!A$33)))</f>
        <v>0</v>
      </c>
      <c r="P66" s="50"/>
      <c r="Q66" s="51" t="b">
        <f>IF(P66=Weighting!H$37,Weighting!I$37,IF(P66=Weighting!H$38,Weighting!I$38,IF(P66=Weighting!H$39,Weighting!I$39)))</f>
        <v>0</v>
      </c>
      <c r="R66" s="42"/>
      <c r="S66" s="51" t="b">
        <f>IF(R66=Weighting!B$6,Weighting!B$13,IF('Rating tool'!R66=Weighting!B$7,Weighting!B$12))</f>
        <v>0</v>
      </c>
      <c r="T66" s="42"/>
      <c r="U66" s="51" t="b">
        <f>IF(T66=Weighting!B$6,Weighting!B$13,IF('Rating tool'!T66=Weighting!B$7,Weighting!B$12))</f>
        <v>0</v>
      </c>
      <c r="V66" s="42"/>
      <c r="W66" s="42"/>
      <c r="X66" s="60" t="b">
        <f>IF(V66=Weighting!G$13,Weighting!H$13,IF(V66=Weighting!G$14,Weighting!H$14,IF(V66=Weighting!G$15,Weighting!H$15,IF(V66=Weighting!G$16,Weighting!H$16,IF(V66=Weighting!G$17,Weighting!H$17)))))</f>
        <v>0</v>
      </c>
      <c r="Y66" s="42"/>
      <c r="Z66" s="60" t="b">
        <f>IF(Y66=Weighting!B$6,Weighting!B$13,IF('Rating tool'!Y66=Weighting!B$7,Weighting!B$12,IF('Rating tool'!Y66=Weighting!B$8,Weighting!B$12)))</f>
        <v>0</v>
      </c>
      <c r="AA66" s="62">
        <f t="shared" si="2"/>
        <v>0</v>
      </c>
      <c r="AB66" s="61" t="b">
        <f>IF(AA66=Weighting!C$12,Weighting!D$12,IF(AA66=Weighting!C$13,Weighting!D$13,IF(AA66=Weighting!C$14,Weighting!D$14,IF(AA66=Weighting!C$15,Weighting!D$15,IF(AA66=Weighting!C$16,Weighting!D$16,IF(AA66=Weighting!C$17,Weighting!D$17,IF(AA66=Weighting!C$18,Weighting!D$18,IF(AA66=Weighting!C$19,Weighting!D$19,IF(AA66=Weighting!C$20,Weighting!D$20,IF(AA66=Weighting!C$21,Weighting!D$21,IF(AA66=Weighting!C$22,Weighting!D$22,IF(AA66=Weighting!C$23,Weighting!D$23,IF('Rating tool'!AA66=Weighting!C$24,Weighting!D$24,IF(AA66=Weighting!C$25,Weighting!D$25))))))))))))))</f>
        <v>0</v>
      </c>
      <c r="AC66" s="61" t="str">
        <f>IF(AB66=Weighting!D$14,Weighting!D$13,IF('Rating tool'!AB66=Weighting!D$15,Weighting!D$15,IF('Rating tool'!AB66=Weighting!D$16,Weighting!D$17,IF('Rating tool'!AB66=Weighting!D$18,Weighting!D$18,IF('Rating tool'!AB66=Weighting!D$19,Weighting!D$20,IF('Rating tool'!AB66=Weighting!C$11,Weighting!D$11,IF(AB66=Weighting!D$22,Weighting!D$22,IF(AB66=Weighting!D$22,Weighting!D$23,IF('Rating tool'!AB66=Weighting!D$24,Weighting!D$24)))))))))</f>
        <v>Venue not considered safe for use</v>
      </c>
      <c r="AD66" s="62"/>
      <c r="AE66" s="63">
        <f>IF(AC66=Weighting!D$10,Weighting!F$22,IF('Rating tool'!AC66=Weighting!D$15,Weighting!F$26,IF('Rating tool'!AC66=Weighting!D$16,Weighting!F$25,IF('Rating tool'!AC66=Weighting!D$18,Weighting!F$24,IF('Rating tool'!AC66=Weighting!D$19,Weighting!F$23,IF(AC66=Weighting!D$23,Weighting!F$27,IF('Rating tool'!AC66=Weighting!D$24,Weighting!F$28)))))))</f>
        <v>0</v>
      </c>
      <c r="AF66" s="62">
        <f t="shared" si="3"/>
        <v>0</v>
      </c>
    </row>
    <row r="67" spans="1:32" x14ac:dyDescent="0.3">
      <c r="A67" s="65"/>
      <c r="B67" s="65"/>
      <c r="C67" s="4"/>
      <c r="D67" s="5"/>
      <c r="E67" s="6" t="b">
        <f>IF(D67=Weighting!B$5,Weighting!B$13,IF(D67=Weighting!C$5,Weighting!B$16))</f>
        <v>0</v>
      </c>
      <c r="F67" s="50"/>
      <c r="G67" s="51" t="b">
        <f>IF(F67=Weighting!B$32,Weighting!C$32,IF('Rating tool'!F67=Weighting!B$33,Weighting!C$33,IF('Rating tool'!F67=Weighting!B$34,Weighting!C$34)))</f>
        <v>0</v>
      </c>
      <c r="H67" s="50"/>
      <c r="I67" s="51" t="b">
        <f>IF(H67=Weighting!D$32,Weighting!A$34,IF(H67=Weighting!D$33,Weighting!A$33))</f>
        <v>0</v>
      </c>
      <c r="J67" s="50"/>
      <c r="K67" s="51" t="b">
        <f>IF(J67=Weighting!H$32,Weighting!I$32,IF(J67=Weighting!H$33,Weighting!I$33,IF(J67=Weighting!H$34,Weighting!I$34)))</f>
        <v>0</v>
      </c>
      <c r="L67" s="42"/>
      <c r="M67" s="51" t="b">
        <f>IF(L67=Weighting!F$32,Weighting!G$32,IF('Rating tool'!L67=Weighting!F$33,Weighting!G$33))</f>
        <v>0</v>
      </c>
      <c r="N67" s="50"/>
      <c r="O67" s="51" t="b">
        <f>IF(N67=Weighting!H$27,Weighting!A$34,IF(N67=Weighting!H$28,Weighting!A$33,IF(N67=Weighting!H$29,Weighting!A$33)))</f>
        <v>0</v>
      </c>
      <c r="P67" s="50"/>
      <c r="Q67" s="51" t="b">
        <f>IF(P67=Weighting!H$37,Weighting!I$37,IF(P67=Weighting!H$38,Weighting!I$38,IF(P67=Weighting!H$39,Weighting!I$39)))</f>
        <v>0</v>
      </c>
      <c r="R67" s="42"/>
      <c r="S67" s="51" t="b">
        <f>IF(R67=Weighting!B$6,Weighting!B$13,IF('Rating tool'!R67=Weighting!B$7,Weighting!B$12))</f>
        <v>0</v>
      </c>
      <c r="T67" s="42"/>
      <c r="U67" s="51" t="b">
        <f>IF(T67=Weighting!B$6,Weighting!B$13,IF('Rating tool'!T67=Weighting!B$7,Weighting!B$12))</f>
        <v>0</v>
      </c>
      <c r="V67" s="42"/>
      <c r="W67" s="42"/>
      <c r="X67" s="60" t="b">
        <f>IF(V67=Weighting!G$13,Weighting!H$13,IF(V67=Weighting!G$14,Weighting!H$14,IF(V67=Weighting!G$15,Weighting!H$15,IF(V67=Weighting!G$16,Weighting!H$16,IF(V67=Weighting!G$17,Weighting!H$17)))))</f>
        <v>0</v>
      </c>
      <c r="Y67" s="42"/>
      <c r="Z67" s="60" t="b">
        <f>IF(Y67=Weighting!B$6,Weighting!B$13,IF('Rating tool'!Y67=Weighting!B$7,Weighting!B$12,IF('Rating tool'!Y67=Weighting!B$8,Weighting!B$12)))</f>
        <v>0</v>
      </c>
      <c r="AA67" s="62">
        <f t="shared" ref="AA67:AA98" si="4">E67+G67+I67+M67+K67+O67+Q67+X67+S67+U67+Z67</f>
        <v>0</v>
      </c>
      <c r="AB67" s="61" t="b">
        <f>IF(AA67=Weighting!C$12,Weighting!D$12,IF(AA67=Weighting!C$13,Weighting!D$13,IF(AA67=Weighting!C$14,Weighting!D$14,IF(AA67=Weighting!C$15,Weighting!D$15,IF(AA67=Weighting!C$16,Weighting!D$16,IF(AA67=Weighting!C$17,Weighting!D$17,IF(AA67=Weighting!C$18,Weighting!D$18,IF(AA67=Weighting!C$19,Weighting!D$19,IF(AA67=Weighting!C$20,Weighting!D$20,IF(AA67=Weighting!C$21,Weighting!D$21,IF(AA67=Weighting!C$22,Weighting!D$22,IF(AA67=Weighting!C$23,Weighting!D$23,IF('Rating tool'!AA67=Weighting!C$24,Weighting!D$24,IF(AA67=Weighting!C$25,Weighting!D$25))))))))))))))</f>
        <v>0</v>
      </c>
      <c r="AC67" s="61" t="str">
        <f>IF(AB67=Weighting!D$14,Weighting!D$13,IF('Rating tool'!AB67=Weighting!D$15,Weighting!D$15,IF('Rating tool'!AB67=Weighting!D$16,Weighting!D$17,IF('Rating tool'!AB67=Weighting!D$18,Weighting!D$18,IF('Rating tool'!AB67=Weighting!D$19,Weighting!D$20,IF('Rating tool'!AB67=Weighting!C$11,Weighting!D$11,IF(AB67=Weighting!D$22,Weighting!D$22,IF(AB67=Weighting!D$22,Weighting!D$23,IF('Rating tool'!AB67=Weighting!D$24,Weighting!D$24)))))))))</f>
        <v>Venue not considered safe for use</v>
      </c>
      <c r="AD67" s="62"/>
      <c r="AE67" s="63">
        <f>IF(AC67=Weighting!D$10,Weighting!F$22,IF('Rating tool'!AC67=Weighting!D$15,Weighting!F$26,IF('Rating tool'!AC67=Weighting!D$16,Weighting!F$25,IF('Rating tool'!AC67=Weighting!D$18,Weighting!F$24,IF('Rating tool'!AC67=Weighting!D$19,Weighting!F$23,IF(AC67=Weighting!D$23,Weighting!F$27,IF('Rating tool'!AC67=Weighting!D$24,Weighting!F$28)))))))</f>
        <v>0</v>
      </c>
      <c r="AF67" s="62">
        <f t="shared" si="3"/>
        <v>0</v>
      </c>
    </row>
    <row r="68" spans="1:32" x14ac:dyDescent="0.3">
      <c r="A68" s="65"/>
      <c r="B68" s="65"/>
      <c r="C68" s="4"/>
      <c r="D68" s="5"/>
      <c r="E68" s="6" t="b">
        <f>IF(D68=Weighting!B$5,Weighting!B$13,IF(D68=Weighting!C$5,Weighting!B$16))</f>
        <v>0</v>
      </c>
      <c r="F68" s="50"/>
      <c r="G68" s="51" t="b">
        <f>IF(F68=Weighting!B$32,Weighting!C$32,IF('Rating tool'!F68=Weighting!B$33,Weighting!C$33,IF('Rating tool'!F68=Weighting!B$34,Weighting!C$34)))</f>
        <v>0</v>
      </c>
      <c r="H68" s="50"/>
      <c r="I68" s="51" t="b">
        <f>IF(H68=Weighting!D$32,Weighting!A$34,IF(H68=Weighting!D$33,Weighting!A$33))</f>
        <v>0</v>
      </c>
      <c r="J68" s="50"/>
      <c r="K68" s="51" t="b">
        <f>IF(J68=Weighting!H$32,Weighting!I$32,IF(J68=Weighting!H$33,Weighting!I$33,IF(J68=Weighting!H$34,Weighting!I$34)))</f>
        <v>0</v>
      </c>
      <c r="L68" s="42"/>
      <c r="M68" s="51" t="b">
        <f>IF(L68=Weighting!F$32,Weighting!G$32,IF('Rating tool'!L68=Weighting!F$33,Weighting!G$33))</f>
        <v>0</v>
      </c>
      <c r="N68" s="50"/>
      <c r="O68" s="51" t="b">
        <f>IF(N68=Weighting!H$27,Weighting!A$34,IF(N68=Weighting!H$28,Weighting!A$33,IF(N68=Weighting!H$29,Weighting!A$33)))</f>
        <v>0</v>
      </c>
      <c r="P68" s="50"/>
      <c r="Q68" s="51" t="b">
        <f>IF(P68=Weighting!H$37,Weighting!I$37,IF(P68=Weighting!H$38,Weighting!I$38,IF(P68=Weighting!H$39,Weighting!I$39)))</f>
        <v>0</v>
      </c>
      <c r="R68" s="42"/>
      <c r="S68" s="51" t="b">
        <f>IF(R68=Weighting!B$6,Weighting!B$13,IF('Rating tool'!R68=Weighting!B$7,Weighting!B$12))</f>
        <v>0</v>
      </c>
      <c r="T68" s="42"/>
      <c r="U68" s="51" t="b">
        <f>IF(T68=Weighting!B$6,Weighting!B$13,IF('Rating tool'!T68=Weighting!B$7,Weighting!B$12))</f>
        <v>0</v>
      </c>
      <c r="V68" s="42"/>
      <c r="W68" s="42"/>
      <c r="X68" s="60" t="b">
        <f>IF(V68=Weighting!G$13,Weighting!H$13,IF(V68=Weighting!G$14,Weighting!H$14,IF(V68=Weighting!G$15,Weighting!H$15,IF(V68=Weighting!G$16,Weighting!H$16,IF(V68=Weighting!G$17,Weighting!H$17)))))</f>
        <v>0</v>
      </c>
      <c r="Y68" s="42"/>
      <c r="Z68" s="60" t="b">
        <f>IF(Y68=Weighting!B$6,Weighting!B$13,IF('Rating tool'!Y68=Weighting!B$7,Weighting!B$12,IF('Rating tool'!Y68=Weighting!B$8,Weighting!B$12)))</f>
        <v>0</v>
      </c>
      <c r="AA68" s="62">
        <f t="shared" si="4"/>
        <v>0</v>
      </c>
      <c r="AB68" s="61" t="b">
        <f>IF(AA68=Weighting!C$12,Weighting!D$12,IF(AA68=Weighting!C$13,Weighting!D$13,IF(AA68=Weighting!C$14,Weighting!D$14,IF(AA68=Weighting!C$15,Weighting!D$15,IF(AA68=Weighting!C$16,Weighting!D$16,IF(AA68=Weighting!C$17,Weighting!D$17,IF(AA68=Weighting!C$18,Weighting!D$18,IF(AA68=Weighting!C$19,Weighting!D$19,IF(AA68=Weighting!C$20,Weighting!D$20,IF(AA68=Weighting!C$21,Weighting!D$21,IF(AA68=Weighting!C$22,Weighting!D$22,IF(AA68=Weighting!C$23,Weighting!D$23,IF('Rating tool'!AA68=Weighting!C$24,Weighting!D$24,IF(AA68=Weighting!C$25,Weighting!D$25))))))))))))))</f>
        <v>0</v>
      </c>
      <c r="AC68" s="61" t="str">
        <f>IF(AB68=Weighting!D$14,Weighting!D$13,IF('Rating tool'!AB68=Weighting!D$15,Weighting!D$15,IF('Rating tool'!AB68=Weighting!D$16,Weighting!D$17,IF('Rating tool'!AB68=Weighting!D$18,Weighting!D$18,IF('Rating tool'!AB68=Weighting!D$19,Weighting!D$20,IF('Rating tool'!AB68=Weighting!C$11,Weighting!D$11,IF(AB68=Weighting!D$22,Weighting!D$22,IF(AB68=Weighting!D$22,Weighting!D$23,IF('Rating tool'!AB68=Weighting!D$24,Weighting!D$24)))))))))</f>
        <v>Venue not considered safe for use</v>
      </c>
      <c r="AD68" s="62"/>
      <c r="AE68" s="63">
        <f>IF(AC68=Weighting!D$10,Weighting!F$22,IF('Rating tool'!AC68=Weighting!D$15,Weighting!F$26,IF('Rating tool'!AC68=Weighting!D$16,Weighting!F$25,IF('Rating tool'!AC68=Weighting!D$18,Weighting!F$24,IF('Rating tool'!AC68=Weighting!D$19,Weighting!F$23,IF(AC68=Weighting!D$23,Weighting!F$27,IF('Rating tool'!AC68=Weighting!D$24,Weighting!F$28)))))))</f>
        <v>0</v>
      </c>
      <c r="AF68" s="62">
        <f t="shared" si="3"/>
        <v>0</v>
      </c>
    </row>
    <row r="69" spans="1:32" x14ac:dyDescent="0.3">
      <c r="A69" s="65"/>
      <c r="B69" s="65"/>
      <c r="C69" s="4"/>
      <c r="D69" s="5"/>
      <c r="E69" s="6" t="b">
        <f>IF(D69=Weighting!B$5,Weighting!B$13,IF(D69=Weighting!C$5,Weighting!B$16))</f>
        <v>0</v>
      </c>
      <c r="F69" s="50"/>
      <c r="G69" s="51" t="b">
        <f>IF(F69=Weighting!B$32,Weighting!C$32,IF('Rating tool'!F69=Weighting!B$33,Weighting!C$33,IF('Rating tool'!F69=Weighting!B$34,Weighting!C$34)))</f>
        <v>0</v>
      </c>
      <c r="H69" s="50"/>
      <c r="I69" s="51" t="b">
        <f>IF(H69=Weighting!D$32,Weighting!A$34,IF(H69=Weighting!D$33,Weighting!A$33))</f>
        <v>0</v>
      </c>
      <c r="J69" s="50"/>
      <c r="K69" s="51" t="b">
        <f>IF(J69=Weighting!H$32,Weighting!I$32,IF(J69=Weighting!H$33,Weighting!I$33,IF(J69=Weighting!H$34,Weighting!I$34)))</f>
        <v>0</v>
      </c>
      <c r="L69" s="42"/>
      <c r="M69" s="51" t="b">
        <f>IF(L69=Weighting!F$32,Weighting!G$32,IF('Rating tool'!L69=Weighting!F$33,Weighting!G$33))</f>
        <v>0</v>
      </c>
      <c r="N69" s="50"/>
      <c r="O69" s="51" t="b">
        <f>IF(N69=Weighting!H$27,Weighting!A$34,IF(N69=Weighting!H$28,Weighting!A$33,IF(N69=Weighting!H$29,Weighting!A$33)))</f>
        <v>0</v>
      </c>
      <c r="P69" s="50"/>
      <c r="Q69" s="51" t="b">
        <f>IF(P69=Weighting!H$37,Weighting!I$37,IF(P69=Weighting!H$38,Weighting!I$38,IF(P69=Weighting!H$39,Weighting!I$39)))</f>
        <v>0</v>
      </c>
      <c r="R69" s="42"/>
      <c r="S69" s="51" t="b">
        <f>IF(R69=Weighting!B$6,Weighting!B$13,IF('Rating tool'!R69=Weighting!B$7,Weighting!B$12))</f>
        <v>0</v>
      </c>
      <c r="T69" s="42"/>
      <c r="U69" s="51" t="b">
        <f>IF(T69=Weighting!B$6,Weighting!B$13,IF('Rating tool'!T69=Weighting!B$7,Weighting!B$12))</f>
        <v>0</v>
      </c>
      <c r="V69" s="42"/>
      <c r="W69" s="42"/>
      <c r="X69" s="60" t="b">
        <f>IF(V69=Weighting!G$13,Weighting!H$13,IF(V69=Weighting!G$14,Weighting!H$14,IF(V69=Weighting!G$15,Weighting!H$15,IF(V69=Weighting!G$16,Weighting!H$16,IF(V69=Weighting!G$17,Weighting!H$17)))))</f>
        <v>0</v>
      </c>
      <c r="Y69" s="42"/>
      <c r="Z69" s="60" t="b">
        <f>IF(Y69=Weighting!B$6,Weighting!B$13,IF('Rating tool'!Y69=Weighting!B$7,Weighting!B$12,IF('Rating tool'!Y69=Weighting!B$8,Weighting!B$12)))</f>
        <v>0</v>
      </c>
      <c r="AA69" s="62">
        <f t="shared" si="4"/>
        <v>0</v>
      </c>
      <c r="AB69" s="61" t="b">
        <f>IF(AA69=Weighting!C$12,Weighting!D$12,IF(AA69=Weighting!C$13,Weighting!D$13,IF(AA69=Weighting!C$14,Weighting!D$14,IF(AA69=Weighting!C$15,Weighting!D$15,IF(AA69=Weighting!C$16,Weighting!D$16,IF(AA69=Weighting!C$17,Weighting!D$17,IF(AA69=Weighting!C$18,Weighting!D$18,IF(AA69=Weighting!C$19,Weighting!D$19,IF(AA69=Weighting!C$20,Weighting!D$20,IF(AA69=Weighting!C$21,Weighting!D$21,IF(AA69=Weighting!C$22,Weighting!D$22,IF(AA69=Weighting!C$23,Weighting!D$23,IF('Rating tool'!AA69=Weighting!C$24,Weighting!D$24,IF(AA69=Weighting!C$25,Weighting!D$25))))))))))))))</f>
        <v>0</v>
      </c>
      <c r="AC69" s="61" t="str">
        <f>IF(AB69=Weighting!D$14,Weighting!D$13,IF('Rating tool'!AB69=Weighting!D$15,Weighting!D$15,IF('Rating tool'!AB69=Weighting!D$16,Weighting!D$17,IF('Rating tool'!AB69=Weighting!D$18,Weighting!D$18,IF('Rating tool'!AB69=Weighting!D$19,Weighting!D$20,IF('Rating tool'!AB69=Weighting!C$11,Weighting!D$11,IF(AB69=Weighting!D$22,Weighting!D$22,IF(AB69=Weighting!D$22,Weighting!D$23,IF('Rating tool'!AB69=Weighting!D$24,Weighting!D$24)))))))))</f>
        <v>Venue not considered safe for use</v>
      </c>
      <c r="AD69" s="62"/>
      <c r="AE69" s="63">
        <f>IF(AC69=Weighting!D$10,Weighting!F$22,IF('Rating tool'!AC69=Weighting!D$15,Weighting!F$26,IF('Rating tool'!AC69=Weighting!D$16,Weighting!F$25,IF('Rating tool'!AC69=Weighting!D$18,Weighting!F$24,IF('Rating tool'!AC69=Weighting!D$19,Weighting!F$23,IF(AC69=Weighting!D$23,Weighting!F$27,IF('Rating tool'!AC69=Weighting!D$24,Weighting!F$28)))))))</f>
        <v>0</v>
      </c>
      <c r="AF69" s="62">
        <f t="shared" si="3"/>
        <v>0</v>
      </c>
    </row>
    <row r="70" spans="1:32" x14ac:dyDescent="0.3">
      <c r="A70" s="65"/>
      <c r="B70" s="65"/>
      <c r="C70" s="4"/>
      <c r="D70" s="5"/>
      <c r="E70" s="6" t="b">
        <f>IF(D70=Weighting!B$5,Weighting!B$13,IF(D70=Weighting!C$5,Weighting!B$16))</f>
        <v>0</v>
      </c>
      <c r="F70" s="50"/>
      <c r="G70" s="51" t="b">
        <f>IF(F70=Weighting!B$32,Weighting!C$32,IF('Rating tool'!F70=Weighting!B$33,Weighting!C$33,IF('Rating tool'!F70=Weighting!B$34,Weighting!C$34)))</f>
        <v>0</v>
      </c>
      <c r="H70" s="50"/>
      <c r="I70" s="51" t="b">
        <f>IF(H70=Weighting!D$32,Weighting!A$34,IF(H70=Weighting!D$33,Weighting!A$33))</f>
        <v>0</v>
      </c>
      <c r="J70" s="50"/>
      <c r="K70" s="51" t="b">
        <f>IF(J70=Weighting!H$32,Weighting!I$32,IF(J70=Weighting!H$33,Weighting!I$33,IF(J70=Weighting!H$34,Weighting!I$34)))</f>
        <v>0</v>
      </c>
      <c r="L70" s="42"/>
      <c r="M70" s="51" t="b">
        <f>IF(L70=Weighting!F$32,Weighting!G$32,IF('Rating tool'!L70=Weighting!F$33,Weighting!G$33))</f>
        <v>0</v>
      </c>
      <c r="N70" s="50"/>
      <c r="O70" s="51" t="b">
        <f>IF(N70=Weighting!H$27,Weighting!A$34,IF(N70=Weighting!H$28,Weighting!A$33,IF(N70=Weighting!H$29,Weighting!A$33)))</f>
        <v>0</v>
      </c>
      <c r="P70" s="50"/>
      <c r="Q70" s="51" t="b">
        <f>IF(P70=Weighting!H$37,Weighting!I$37,IF(P70=Weighting!H$38,Weighting!I$38,IF(P70=Weighting!H$39,Weighting!I$39)))</f>
        <v>0</v>
      </c>
      <c r="R70" s="42"/>
      <c r="S70" s="51" t="b">
        <f>IF(R70=Weighting!B$6,Weighting!B$13,IF('Rating tool'!R70=Weighting!B$7,Weighting!B$12))</f>
        <v>0</v>
      </c>
      <c r="T70" s="42"/>
      <c r="U70" s="51" t="b">
        <f>IF(T70=Weighting!B$6,Weighting!B$13,IF('Rating tool'!T70=Weighting!B$7,Weighting!B$12))</f>
        <v>0</v>
      </c>
      <c r="V70" s="42"/>
      <c r="W70" s="42"/>
      <c r="X70" s="60" t="b">
        <f>IF(V70=Weighting!G$13,Weighting!H$13,IF(V70=Weighting!G$14,Weighting!H$14,IF(V70=Weighting!G$15,Weighting!H$15,IF(V70=Weighting!G$16,Weighting!H$16,IF(V70=Weighting!G$17,Weighting!H$17)))))</f>
        <v>0</v>
      </c>
      <c r="Y70" s="42"/>
      <c r="Z70" s="60" t="b">
        <f>IF(Y70=Weighting!B$6,Weighting!B$13,IF('Rating tool'!Y70=Weighting!B$7,Weighting!B$12,IF('Rating tool'!Y70=Weighting!B$8,Weighting!B$12)))</f>
        <v>0</v>
      </c>
      <c r="AA70" s="62">
        <f t="shared" si="4"/>
        <v>0</v>
      </c>
      <c r="AB70" s="61" t="b">
        <f>IF(AA70=Weighting!C$12,Weighting!D$12,IF(AA70=Weighting!C$13,Weighting!D$13,IF(AA70=Weighting!C$14,Weighting!D$14,IF(AA70=Weighting!C$15,Weighting!D$15,IF(AA70=Weighting!C$16,Weighting!D$16,IF(AA70=Weighting!C$17,Weighting!D$17,IF(AA70=Weighting!C$18,Weighting!D$18,IF(AA70=Weighting!C$19,Weighting!D$19,IF(AA70=Weighting!C$20,Weighting!D$20,IF(AA70=Weighting!C$21,Weighting!D$21,IF(AA70=Weighting!C$22,Weighting!D$22,IF(AA70=Weighting!C$23,Weighting!D$23,IF('Rating tool'!AA70=Weighting!C$24,Weighting!D$24,IF(AA70=Weighting!C$25,Weighting!D$25))))))))))))))</f>
        <v>0</v>
      </c>
      <c r="AC70" s="61" t="str">
        <f>IF(AB70=Weighting!D$14,Weighting!D$13,IF('Rating tool'!AB70=Weighting!D$15,Weighting!D$15,IF('Rating tool'!AB70=Weighting!D$16,Weighting!D$17,IF('Rating tool'!AB70=Weighting!D$18,Weighting!D$18,IF('Rating tool'!AB70=Weighting!D$19,Weighting!D$20,IF('Rating tool'!AB70=Weighting!C$11,Weighting!D$11,IF(AB70=Weighting!D$22,Weighting!D$22,IF(AB70=Weighting!D$22,Weighting!D$23,IF('Rating tool'!AB70=Weighting!D$24,Weighting!D$24)))))))))</f>
        <v>Venue not considered safe for use</v>
      </c>
      <c r="AD70" s="62"/>
      <c r="AE70" s="63">
        <f>IF(AC70=Weighting!D$10,Weighting!F$22,IF('Rating tool'!AC70=Weighting!D$15,Weighting!F$26,IF('Rating tool'!AC70=Weighting!D$16,Weighting!F$25,IF('Rating tool'!AC70=Weighting!D$18,Weighting!F$24,IF('Rating tool'!AC70=Weighting!D$19,Weighting!F$23,IF(AC70=Weighting!D$23,Weighting!F$27,IF('Rating tool'!AC70=Weighting!D$24,Weighting!F$28)))))))</f>
        <v>0</v>
      </c>
      <c r="AF70" s="62">
        <f t="shared" si="3"/>
        <v>0</v>
      </c>
    </row>
    <row r="71" spans="1:32" x14ac:dyDescent="0.3">
      <c r="A71" s="65"/>
      <c r="B71" s="65"/>
      <c r="C71" s="4"/>
      <c r="D71" s="5"/>
      <c r="E71" s="6" t="b">
        <f>IF(D71=Weighting!B$5,Weighting!B$13,IF(D71=Weighting!C$5,Weighting!B$16))</f>
        <v>0</v>
      </c>
      <c r="F71" s="50"/>
      <c r="G71" s="51" t="b">
        <f>IF(F71=Weighting!B$32,Weighting!C$32,IF('Rating tool'!F71=Weighting!B$33,Weighting!C$33,IF('Rating tool'!F71=Weighting!B$34,Weighting!C$34)))</f>
        <v>0</v>
      </c>
      <c r="H71" s="50"/>
      <c r="I71" s="51" t="b">
        <f>IF(H71=Weighting!D$32,Weighting!A$34,IF(H71=Weighting!D$33,Weighting!A$33))</f>
        <v>0</v>
      </c>
      <c r="J71" s="50"/>
      <c r="K71" s="51" t="b">
        <f>IF(J71=Weighting!H$32,Weighting!I$32,IF(J71=Weighting!H$33,Weighting!I$33,IF(J71=Weighting!H$34,Weighting!I$34)))</f>
        <v>0</v>
      </c>
      <c r="L71" s="42"/>
      <c r="M71" s="51" t="b">
        <f>IF(L71=Weighting!F$32,Weighting!G$32,IF('Rating tool'!L71=Weighting!F$33,Weighting!G$33))</f>
        <v>0</v>
      </c>
      <c r="N71" s="50"/>
      <c r="O71" s="51" t="b">
        <f>IF(N71=Weighting!H$27,Weighting!A$34,IF(N71=Weighting!H$28,Weighting!A$33,IF(N71=Weighting!H$29,Weighting!A$33)))</f>
        <v>0</v>
      </c>
      <c r="P71" s="50"/>
      <c r="Q71" s="51" t="b">
        <f>IF(P71=Weighting!H$37,Weighting!I$37,IF(P71=Weighting!H$38,Weighting!I$38,IF(P71=Weighting!H$39,Weighting!I$39)))</f>
        <v>0</v>
      </c>
      <c r="R71" s="42"/>
      <c r="S71" s="51" t="b">
        <f>IF(R71=Weighting!B$6,Weighting!B$13,IF('Rating tool'!R71=Weighting!B$7,Weighting!B$12))</f>
        <v>0</v>
      </c>
      <c r="T71" s="42"/>
      <c r="U71" s="51" t="b">
        <f>IF(T71=Weighting!B$6,Weighting!B$13,IF('Rating tool'!T71=Weighting!B$7,Weighting!B$12))</f>
        <v>0</v>
      </c>
      <c r="V71" s="42"/>
      <c r="W71" s="42"/>
      <c r="X71" s="60" t="b">
        <f>IF(V71=Weighting!G$13,Weighting!H$13,IF(V71=Weighting!G$14,Weighting!H$14,IF(V71=Weighting!G$15,Weighting!H$15,IF(V71=Weighting!G$16,Weighting!H$16,IF(V71=Weighting!G$17,Weighting!H$17)))))</f>
        <v>0</v>
      </c>
      <c r="Y71" s="42"/>
      <c r="Z71" s="60" t="b">
        <f>IF(Y71=Weighting!B$6,Weighting!B$13,IF('Rating tool'!Y71=Weighting!B$7,Weighting!B$12,IF('Rating tool'!Y71=Weighting!B$8,Weighting!B$12)))</f>
        <v>0</v>
      </c>
      <c r="AA71" s="62">
        <f t="shared" si="4"/>
        <v>0</v>
      </c>
      <c r="AB71" s="61" t="b">
        <f>IF(AA71=Weighting!C$12,Weighting!D$12,IF(AA71=Weighting!C$13,Weighting!D$13,IF(AA71=Weighting!C$14,Weighting!D$14,IF(AA71=Weighting!C$15,Weighting!D$15,IF(AA71=Weighting!C$16,Weighting!D$16,IF(AA71=Weighting!C$17,Weighting!D$17,IF(AA71=Weighting!C$18,Weighting!D$18,IF(AA71=Weighting!C$19,Weighting!D$19,IF(AA71=Weighting!C$20,Weighting!D$20,IF(AA71=Weighting!C$21,Weighting!D$21,IF(AA71=Weighting!C$22,Weighting!D$22,IF(AA71=Weighting!C$23,Weighting!D$23,IF('Rating tool'!AA71=Weighting!C$24,Weighting!D$24,IF(AA71=Weighting!C$25,Weighting!D$25))))))))))))))</f>
        <v>0</v>
      </c>
      <c r="AC71" s="61" t="str">
        <f>IF(AB71=Weighting!D$14,Weighting!D$13,IF('Rating tool'!AB71=Weighting!D$15,Weighting!D$15,IF('Rating tool'!AB71=Weighting!D$16,Weighting!D$17,IF('Rating tool'!AB71=Weighting!D$18,Weighting!D$18,IF('Rating tool'!AB71=Weighting!D$19,Weighting!D$20,IF('Rating tool'!AB71=Weighting!C$11,Weighting!D$11,IF(AB71=Weighting!D$22,Weighting!D$22,IF(AB71=Weighting!D$22,Weighting!D$23,IF('Rating tool'!AB71=Weighting!D$24,Weighting!D$24)))))))))</f>
        <v>Venue not considered safe for use</v>
      </c>
      <c r="AD71" s="62"/>
      <c r="AE71" s="63">
        <f>IF(AC71=Weighting!D$10,Weighting!F$22,IF('Rating tool'!AC71=Weighting!D$15,Weighting!F$26,IF('Rating tool'!AC71=Weighting!D$16,Weighting!F$25,IF('Rating tool'!AC71=Weighting!D$18,Weighting!F$24,IF('Rating tool'!AC71=Weighting!D$19,Weighting!F$23,IF(AC71=Weighting!D$23,Weighting!F$27,IF('Rating tool'!AC71=Weighting!D$24,Weighting!F$28)))))))</f>
        <v>0</v>
      </c>
      <c r="AF71" s="62">
        <f t="shared" si="3"/>
        <v>0</v>
      </c>
    </row>
    <row r="72" spans="1:32" x14ac:dyDescent="0.3">
      <c r="A72" s="65"/>
      <c r="B72" s="65"/>
      <c r="C72" s="4"/>
      <c r="D72" s="5"/>
      <c r="E72" s="6" t="b">
        <f>IF(D72=Weighting!B$5,Weighting!B$13,IF(D72=Weighting!C$5,Weighting!B$16))</f>
        <v>0</v>
      </c>
      <c r="F72" s="50"/>
      <c r="G72" s="51" t="b">
        <f>IF(F72=Weighting!B$32,Weighting!C$32,IF('Rating tool'!F72=Weighting!B$33,Weighting!C$33,IF('Rating tool'!F72=Weighting!B$34,Weighting!C$34)))</f>
        <v>0</v>
      </c>
      <c r="H72" s="50"/>
      <c r="I72" s="51" t="b">
        <f>IF(H72=Weighting!D$32,Weighting!A$34,IF(H72=Weighting!D$33,Weighting!A$33))</f>
        <v>0</v>
      </c>
      <c r="J72" s="50"/>
      <c r="K72" s="51" t="b">
        <f>IF(J72=Weighting!H$32,Weighting!I$32,IF(J72=Weighting!H$33,Weighting!I$33,IF(J72=Weighting!H$34,Weighting!I$34)))</f>
        <v>0</v>
      </c>
      <c r="L72" s="42"/>
      <c r="M72" s="51" t="b">
        <f>IF(L72=Weighting!F$32,Weighting!G$32,IF('Rating tool'!L72=Weighting!F$33,Weighting!G$33))</f>
        <v>0</v>
      </c>
      <c r="N72" s="50"/>
      <c r="O72" s="51" t="b">
        <f>IF(N72=Weighting!H$27,Weighting!A$34,IF(N72=Weighting!H$28,Weighting!A$33,IF(N72=Weighting!H$29,Weighting!A$33)))</f>
        <v>0</v>
      </c>
      <c r="P72" s="50"/>
      <c r="Q72" s="51" t="b">
        <f>IF(P72=Weighting!H$37,Weighting!I$37,IF(P72=Weighting!H$38,Weighting!I$38,IF(P72=Weighting!H$39,Weighting!I$39)))</f>
        <v>0</v>
      </c>
      <c r="R72" s="42"/>
      <c r="S72" s="51" t="b">
        <f>IF(R72=Weighting!B$6,Weighting!B$13,IF('Rating tool'!R72=Weighting!B$7,Weighting!B$12))</f>
        <v>0</v>
      </c>
      <c r="T72" s="42"/>
      <c r="U72" s="51" t="b">
        <f>IF(T72=Weighting!B$6,Weighting!B$13,IF('Rating tool'!T72=Weighting!B$7,Weighting!B$12))</f>
        <v>0</v>
      </c>
      <c r="V72" s="42"/>
      <c r="W72" s="42"/>
      <c r="X72" s="60" t="b">
        <f>IF(V72=Weighting!G$13,Weighting!H$13,IF(V72=Weighting!G$14,Weighting!H$14,IF(V72=Weighting!G$15,Weighting!H$15,IF(V72=Weighting!G$16,Weighting!H$16,IF(V72=Weighting!G$17,Weighting!H$17)))))</f>
        <v>0</v>
      </c>
      <c r="Y72" s="42"/>
      <c r="Z72" s="60" t="b">
        <f>IF(Y72=Weighting!B$6,Weighting!B$13,IF('Rating tool'!Y72=Weighting!B$7,Weighting!B$12,IF('Rating tool'!Y72=Weighting!B$8,Weighting!B$12)))</f>
        <v>0</v>
      </c>
      <c r="AA72" s="62">
        <f t="shared" si="4"/>
        <v>0</v>
      </c>
      <c r="AB72" s="61" t="b">
        <f>IF(AA72=Weighting!C$12,Weighting!D$12,IF(AA72=Weighting!C$13,Weighting!D$13,IF(AA72=Weighting!C$14,Weighting!D$14,IF(AA72=Weighting!C$15,Weighting!D$15,IF(AA72=Weighting!C$16,Weighting!D$16,IF(AA72=Weighting!C$17,Weighting!D$17,IF(AA72=Weighting!C$18,Weighting!D$18,IF(AA72=Weighting!C$19,Weighting!D$19,IF(AA72=Weighting!C$20,Weighting!D$20,IF(AA72=Weighting!C$21,Weighting!D$21,IF(AA72=Weighting!C$22,Weighting!D$22,IF(AA72=Weighting!C$23,Weighting!D$23,IF('Rating tool'!AA72=Weighting!C$24,Weighting!D$24,IF(AA72=Weighting!C$25,Weighting!D$25))))))))))))))</f>
        <v>0</v>
      </c>
      <c r="AC72" s="61" t="str">
        <f>IF(AB72=Weighting!D$14,Weighting!D$13,IF('Rating tool'!AB72=Weighting!D$15,Weighting!D$15,IF('Rating tool'!AB72=Weighting!D$16,Weighting!D$17,IF('Rating tool'!AB72=Weighting!D$18,Weighting!D$18,IF('Rating tool'!AB72=Weighting!D$19,Weighting!D$20,IF('Rating tool'!AB72=Weighting!C$11,Weighting!D$11,IF(AB72=Weighting!D$22,Weighting!D$22,IF(AB72=Weighting!D$22,Weighting!D$23,IF('Rating tool'!AB72=Weighting!D$24,Weighting!D$24)))))))))</f>
        <v>Venue not considered safe for use</v>
      </c>
      <c r="AD72" s="62"/>
      <c r="AE72" s="63">
        <f>IF(AC72=Weighting!D$10,Weighting!F$22,IF('Rating tool'!AC72=Weighting!D$15,Weighting!F$26,IF('Rating tool'!AC72=Weighting!D$16,Weighting!F$25,IF('Rating tool'!AC72=Weighting!D$18,Weighting!F$24,IF('Rating tool'!AC72=Weighting!D$19,Weighting!F$23,IF(AC72=Weighting!D$23,Weighting!F$27,IF('Rating tool'!AC72=Weighting!D$24,Weighting!F$28)))))))</f>
        <v>0</v>
      </c>
      <c r="AF72" s="62">
        <f t="shared" si="3"/>
        <v>0</v>
      </c>
    </row>
    <row r="73" spans="1:32" x14ac:dyDescent="0.3">
      <c r="A73" s="65"/>
      <c r="B73" s="65"/>
      <c r="C73" s="4"/>
      <c r="D73" s="5"/>
      <c r="E73" s="6" t="b">
        <f>IF(D73=Weighting!B$5,Weighting!B$13,IF(D73=Weighting!C$5,Weighting!B$16))</f>
        <v>0</v>
      </c>
      <c r="F73" s="50"/>
      <c r="G73" s="51" t="b">
        <f>IF(F73=Weighting!B$32,Weighting!C$32,IF('Rating tool'!F73=Weighting!B$33,Weighting!C$33,IF('Rating tool'!F73=Weighting!B$34,Weighting!C$34)))</f>
        <v>0</v>
      </c>
      <c r="H73" s="50"/>
      <c r="I73" s="51" t="b">
        <f>IF(H73=Weighting!D$32,Weighting!A$34,IF(H73=Weighting!D$33,Weighting!A$33))</f>
        <v>0</v>
      </c>
      <c r="J73" s="50"/>
      <c r="K73" s="51" t="b">
        <f>IF(J73=Weighting!H$32,Weighting!I$32,IF(J73=Weighting!H$33,Weighting!I$33,IF(J73=Weighting!H$34,Weighting!I$34)))</f>
        <v>0</v>
      </c>
      <c r="L73" s="42"/>
      <c r="M73" s="51" t="b">
        <f>IF(L73=Weighting!F$32,Weighting!G$32,IF('Rating tool'!L73=Weighting!F$33,Weighting!G$33))</f>
        <v>0</v>
      </c>
      <c r="N73" s="50"/>
      <c r="O73" s="51" t="b">
        <f>IF(N73=Weighting!H$27,Weighting!A$34,IF(N73=Weighting!H$28,Weighting!A$33,IF(N73=Weighting!H$29,Weighting!A$33)))</f>
        <v>0</v>
      </c>
      <c r="P73" s="50"/>
      <c r="Q73" s="51" t="b">
        <f>IF(P73=Weighting!H$37,Weighting!I$37,IF(P73=Weighting!H$38,Weighting!I$38,IF(P73=Weighting!H$39,Weighting!I$39)))</f>
        <v>0</v>
      </c>
      <c r="R73" s="42"/>
      <c r="S73" s="51" t="b">
        <f>IF(R73=Weighting!B$6,Weighting!B$13,IF('Rating tool'!R73=Weighting!B$7,Weighting!B$12))</f>
        <v>0</v>
      </c>
      <c r="T73" s="42"/>
      <c r="U73" s="51" t="b">
        <f>IF(T73=Weighting!B$6,Weighting!B$13,IF('Rating tool'!T73=Weighting!B$7,Weighting!B$12))</f>
        <v>0</v>
      </c>
      <c r="V73" s="42"/>
      <c r="W73" s="42"/>
      <c r="X73" s="60" t="b">
        <f>IF(V73=Weighting!G$13,Weighting!H$13,IF(V73=Weighting!G$14,Weighting!H$14,IF(V73=Weighting!G$15,Weighting!H$15,IF(V73=Weighting!G$16,Weighting!H$16,IF(V73=Weighting!G$17,Weighting!H$17)))))</f>
        <v>0</v>
      </c>
      <c r="Y73" s="42"/>
      <c r="Z73" s="60" t="b">
        <f>IF(Y73=Weighting!B$6,Weighting!B$13,IF('Rating tool'!Y73=Weighting!B$7,Weighting!B$12,IF('Rating tool'!Y73=Weighting!B$8,Weighting!B$12)))</f>
        <v>0</v>
      </c>
      <c r="AA73" s="62">
        <f t="shared" si="4"/>
        <v>0</v>
      </c>
      <c r="AB73" s="61" t="b">
        <f>IF(AA73=Weighting!C$12,Weighting!D$12,IF(AA73=Weighting!C$13,Weighting!D$13,IF(AA73=Weighting!C$14,Weighting!D$14,IF(AA73=Weighting!C$15,Weighting!D$15,IF(AA73=Weighting!C$16,Weighting!D$16,IF(AA73=Weighting!C$17,Weighting!D$17,IF(AA73=Weighting!C$18,Weighting!D$18,IF(AA73=Weighting!C$19,Weighting!D$19,IF(AA73=Weighting!C$20,Weighting!D$20,IF(AA73=Weighting!C$21,Weighting!D$21,IF(AA73=Weighting!C$22,Weighting!D$22,IF(AA73=Weighting!C$23,Weighting!D$23,IF('Rating tool'!AA73=Weighting!C$24,Weighting!D$24,IF(AA73=Weighting!C$25,Weighting!D$25))))))))))))))</f>
        <v>0</v>
      </c>
      <c r="AC73" s="61" t="str">
        <f>IF(AB73=Weighting!D$14,Weighting!D$13,IF('Rating tool'!AB73=Weighting!D$15,Weighting!D$15,IF('Rating tool'!AB73=Weighting!D$16,Weighting!D$17,IF('Rating tool'!AB73=Weighting!D$18,Weighting!D$18,IF('Rating tool'!AB73=Weighting!D$19,Weighting!D$20,IF('Rating tool'!AB73=Weighting!C$11,Weighting!D$11,IF(AB73=Weighting!D$22,Weighting!D$22,IF(AB73=Weighting!D$22,Weighting!D$23,IF('Rating tool'!AB73=Weighting!D$24,Weighting!D$24)))))))))</f>
        <v>Venue not considered safe for use</v>
      </c>
      <c r="AD73" s="62"/>
      <c r="AE73" s="63">
        <f>IF(AC73=Weighting!D$10,Weighting!F$22,IF('Rating tool'!AC73=Weighting!D$15,Weighting!F$26,IF('Rating tool'!AC73=Weighting!D$16,Weighting!F$25,IF('Rating tool'!AC73=Weighting!D$18,Weighting!F$24,IF('Rating tool'!AC73=Weighting!D$19,Weighting!F$23,IF(AC73=Weighting!D$23,Weighting!F$27,IF('Rating tool'!AC73=Weighting!D$24,Weighting!F$28)))))))</f>
        <v>0</v>
      </c>
      <c r="AF73" s="62">
        <f t="shared" si="3"/>
        <v>0</v>
      </c>
    </row>
    <row r="74" spans="1:32" x14ac:dyDescent="0.3">
      <c r="A74" s="65"/>
      <c r="B74" s="65"/>
      <c r="C74" s="4"/>
      <c r="D74" s="5"/>
      <c r="E74" s="6" t="b">
        <f>IF(D74=Weighting!B$5,Weighting!B$13,IF(D74=Weighting!C$5,Weighting!B$16))</f>
        <v>0</v>
      </c>
      <c r="F74" s="50"/>
      <c r="G74" s="51" t="b">
        <f>IF(F74=Weighting!B$32,Weighting!C$32,IF('Rating tool'!F74=Weighting!B$33,Weighting!C$33,IF('Rating tool'!F74=Weighting!B$34,Weighting!C$34)))</f>
        <v>0</v>
      </c>
      <c r="H74" s="50"/>
      <c r="I74" s="51" t="b">
        <f>IF(H74=Weighting!D$32,Weighting!A$34,IF(H74=Weighting!D$33,Weighting!A$33))</f>
        <v>0</v>
      </c>
      <c r="J74" s="50"/>
      <c r="K74" s="51" t="b">
        <f>IF(J74=Weighting!H$32,Weighting!I$32,IF(J74=Weighting!H$33,Weighting!I$33,IF(J74=Weighting!H$34,Weighting!I$34)))</f>
        <v>0</v>
      </c>
      <c r="L74" s="42"/>
      <c r="M74" s="51" t="b">
        <f>IF(L74=Weighting!F$32,Weighting!G$32,IF('Rating tool'!L74=Weighting!F$33,Weighting!G$33))</f>
        <v>0</v>
      </c>
      <c r="N74" s="50"/>
      <c r="O74" s="51" t="b">
        <f>IF(N74=Weighting!H$27,Weighting!A$34,IF(N74=Weighting!H$28,Weighting!A$33,IF(N74=Weighting!H$29,Weighting!A$33)))</f>
        <v>0</v>
      </c>
      <c r="P74" s="50"/>
      <c r="Q74" s="51" t="b">
        <f>IF(P74=Weighting!H$37,Weighting!I$37,IF(P74=Weighting!H$38,Weighting!I$38,IF(P74=Weighting!H$39,Weighting!I$39)))</f>
        <v>0</v>
      </c>
      <c r="R74" s="42"/>
      <c r="S74" s="51" t="b">
        <f>IF(R74=Weighting!B$6,Weighting!B$13,IF('Rating tool'!R74=Weighting!B$7,Weighting!B$12))</f>
        <v>0</v>
      </c>
      <c r="T74" s="42"/>
      <c r="U74" s="51" t="b">
        <f>IF(T74=Weighting!B$6,Weighting!B$13,IF('Rating tool'!T74=Weighting!B$7,Weighting!B$12))</f>
        <v>0</v>
      </c>
      <c r="V74" s="42"/>
      <c r="W74" s="42"/>
      <c r="X74" s="60" t="b">
        <f>IF(V74=Weighting!G$13,Weighting!H$13,IF(V74=Weighting!G$14,Weighting!H$14,IF(V74=Weighting!G$15,Weighting!H$15,IF(V74=Weighting!G$16,Weighting!H$16,IF(V74=Weighting!G$17,Weighting!H$17)))))</f>
        <v>0</v>
      </c>
      <c r="Y74" s="42"/>
      <c r="Z74" s="60" t="b">
        <f>IF(Y74=Weighting!B$6,Weighting!B$13,IF('Rating tool'!Y74=Weighting!B$7,Weighting!B$12,IF('Rating tool'!Y74=Weighting!B$8,Weighting!B$12)))</f>
        <v>0</v>
      </c>
      <c r="AA74" s="62">
        <f t="shared" si="4"/>
        <v>0</v>
      </c>
      <c r="AB74" s="61" t="b">
        <f>IF(AA74=Weighting!C$12,Weighting!D$12,IF(AA74=Weighting!C$13,Weighting!D$13,IF(AA74=Weighting!C$14,Weighting!D$14,IF(AA74=Weighting!C$15,Weighting!D$15,IF(AA74=Weighting!C$16,Weighting!D$16,IF(AA74=Weighting!C$17,Weighting!D$17,IF(AA74=Weighting!C$18,Weighting!D$18,IF(AA74=Weighting!C$19,Weighting!D$19,IF(AA74=Weighting!C$20,Weighting!D$20,IF(AA74=Weighting!C$21,Weighting!D$21,IF(AA74=Weighting!C$22,Weighting!D$22,IF(AA74=Weighting!C$23,Weighting!D$23,IF('Rating tool'!AA74=Weighting!C$24,Weighting!D$24,IF(AA74=Weighting!C$25,Weighting!D$25))))))))))))))</f>
        <v>0</v>
      </c>
      <c r="AC74" s="61" t="str">
        <f>IF(AB74=Weighting!D$14,Weighting!D$13,IF('Rating tool'!AB74=Weighting!D$15,Weighting!D$15,IF('Rating tool'!AB74=Weighting!D$16,Weighting!D$17,IF('Rating tool'!AB74=Weighting!D$18,Weighting!D$18,IF('Rating tool'!AB74=Weighting!D$19,Weighting!D$20,IF('Rating tool'!AB74=Weighting!C$11,Weighting!D$11,IF(AB74=Weighting!D$22,Weighting!D$22,IF(AB74=Weighting!D$22,Weighting!D$23,IF('Rating tool'!AB74=Weighting!D$24,Weighting!D$24)))))))))</f>
        <v>Venue not considered safe for use</v>
      </c>
      <c r="AD74" s="62"/>
      <c r="AE74" s="63">
        <f>IF(AC74=Weighting!D$10,Weighting!F$22,IF('Rating tool'!AC74=Weighting!D$15,Weighting!F$26,IF('Rating tool'!AC74=Weighting!D$16,Weighting!F$25,IF('Rating tool'!AC74=Weighting!D$18,Weighting!F$24,IF('Rating tool'!AC74=Weighting!D$19,Weighting!F$23,IF(AC74=Weighting!D$23,Weighting!F$27,IF('Rating tool'!AC74=Weighting!D$24,Weighting!F$28)))))))</f>
        <v>0</v>
      </c>
      <c r="AF74" s="62">
        <f t="shared" si="3"/>
        <v>0</v>
      </c>
    </row>
    <row r="75" spans="1:32" x14ac:dyDescent="0.3">
      <c r="A75" s="65"/>
      <c r="B75" s="65"/>
      <c r="C75" s="4"/>
      <c r="D75" s="5"/>
      <c r="E75" s="6" t="b">
        <f>IF(D75=Weighting!B$5,Weighting!B$13,IF(D75=Weighting!C$5,Weighting!B$16))</f>
        <v>0</v>
      </c>
      <c r="F75" s="50"/>
      <c r="G75" s="51" t="b">
        <f>IF(F75=Weighting!B$32,Weighting!C$32,IF('Rating tool'!F75=Weighting!B$33,Weighting!C$33,IF('Rating tool'!F75=Weighting!B$34,Weighting!C$34)))</f>
        <v>0</v>
      </c>
      <c r="H75" s="50"/>
      <c r="I75" s="51" t="b">
        <f>IF(H75=Weighting!D$32,Weighting!A$34,IF(H75=Weighting!D$33,Weighting!A$33))</f>
        <v>0</v>
      </c>
      <c r="J75" s="50"/>
      <c r="K75" s="51" t="b">
        <f>IF(J75=Weighting!H$32,Weighting!I$32,IF(J75=Weighting!H$33,Weighting!I$33,IF(J75=Weighting!H$34,Weighting!I$34)))</f>
        <v>0</v>
      </c>
      <c r="L75" s="42"/>
      <c r="M75" s="51" t="b">
        <f>IF(L75=Weighting!F$32,Weighting!G$32,IF('Rating tool'!L75=Weighting!F$33,Weighting!G$33))</f>
        <v>0</v>
      </c>
      <c r="N75" s="50"/>
      <c r="O75" s="51" t="b">
        <f>IF(N75=Weighting!H$27,Weighting!A$34,IF(N75=Weighting!H$28,Weighting!A$33,IF(N75=Weighting!H$29,Weighting!A$33)))</f>
        <v>0</v>
      </c>
      <c r="P75" s="50"/>
      <c r="Q75" s="51" t="b">
        <f>IF(P75=Weighting!H$37,Weighting!I$37,IF(P75=Weighting!H$38,Weighting!I$38,IF(P75=Weighting!H$39,Weighting!I$39)))</f>
        <v>0</v>
      </c>
      <c r="R75" s="42"/>
      <c r="S75" s="51" t="b">
        <f>IF(R75=Weighting!B$6,Weighting!B$13,IF('Rating tool'!R75=Weighting!B$7,Weighting!B$12))</f>
        <v>0</v>
      </c>
      <c r="T75" s="42"/>
      <c r="U75" s="51" t="b">
        <f>IF(T75=Weighting!B$6,Weighting!B$13,IF('Rating tool'!T75=Weighting!B$7,Weighting!B$12))</f>
        <v>0</v>
      </c>
      <c r="V75" s="42"/>
      <c r="W75" s="42"/>
      <c r="X75" s="60" t="b">
        <f>IF(V75=Weighting!G$13,Weighting!H$13,IF(V75=Weighting!G$14,Weighting!H$14,IF(V75=Weighting!G$15,Weighting!H$15,IF(V75=Weighting!G$16,Weighting!H$16,IF(V75=Weighting!G$17,Weighting!H$17)))))</f>
        <v>0</v>
      </c>
      <c r="Y75" s="42"/>
      <c r="Z75" s="60" t="b">
        <f>IF(Y75=Weighting!B$6,Weighting!B$13,IF('Rating tool'!Y75=Weighting!B$7,Weighting!B$12,IF('Rating tool'!Y75=Weighting!B$8,Weighting!B$12)))</f>
        <v>0</v>
      </c>
      <c r="AA75" s="62">
        <f t="shared" si="4"/>
        <v>0</v>
      </c>
      <c r="AB75" s="61" t="b">
        <f>IF(AA75=Weighting!C$12,Weighting!D$12,IF(AA75=Weighting!C$13,Weighting!D$13,IF(AA75=Weighting!C$14,Weighting!D$14,IF(AA75=Weighting!C$15,Weighting!D$15,IF(AA75=Weighting!C$16,Weighting!D$16,IF(AA75=Weighting!C$17,Weighting!D$17,IF(AA75=Weighting!C$18,Weighting!D$18,IF(AA75=Weighting!C$19,Weighting!D$19,IF(AA75=Weighting!C$20,Weighting!D$20,IF(AA75=Weighting!C$21,Weighting!D$21,IF(AA75=Weighting!C$22,Weighting!D$22,IF(AA75=Weighting!C$23,Weighting!D$23,IF('Rating tool'!AA75=Weighting!C$24,Weighting!D$24,IF(AA75=Weighting!C$25,Weighting!D$25))))))))))))))</f>
        <v>0</v>
      </c>
      <c r="AC75" s="61" t="str">
        <f>IF(AB75=Weighting!D$14,Weighting!D$13,IF('Rating tool'!AB75=Weighting!D$15,Weighting!D$15,IF('Rating tool'!AB75=Weighting!D$16,Weighting!D$17,IF('Rating tool'!AB75=Weighting!D$18,Weighting!D$18,IF('Rating tool'!AB75=Weighting!D$19,Weighting!D$20,IF('Rating tool'!AB75=Weighting!C$11,Weighting!D$11,IF(AB75=Weighting!D$22,Weighting!D$22,IF(AB75=Weighting!D$22,Weighting!D$23,IF('Rating tool'!AB75=Weighting!D$24,Weighting!D$24)))))))))</f>
        <v>Venue not considered safe for use</v>
      </c>
      <c r="AD75" s="62"/>
      <c r="AE75" s="63">
        <f>IF(AC75=Weighting!D$10,Weighting!F$22,IF('Rating tool'!AC75=Weighting!D$15,Weighting!F$26,IF('Rating tool'!AC75=Weighting!D$16,Weighting!F$25,IF('Rating tool'!AC75=Weighting!D$18,Weighting!F$24,IF('Rating tool'!AC75=Weighting!D$19,Weighting!F$23,IF(AC75=Weighting!D$23,Weighting!F$27,IF('Rating tool'!AC75=Weighting!D$24,Weighting!F$28)))))))</f>
        <v>0</v>
      </c>
      <c r="AF75" s="62">
        <f t="shared" si="3"/>
        <v>0</v>
      </c>
    </row>
    <row r="76" spans="1:32" x14ac:dyDescent="0.3">
      <c r="A76" s="65"/>
      <c r="B76" s="65"/>
      <c r="C76" s="4"/>
      <c r="D76" s="5"/>
      <c r="E76" s="6" t="b">
        <f>IF(D76=Weighting!B$5,Weighting!B$13,IF(D76=Weighting!C$5,Weighting!B$16))</f>
        <v>0</v>
      </c>
      <c r="F76" s="50"/>
      <c r="G76" s="51" t="b">
        <f>IF(F76=Weighting!B$32,Weighting!C$32,IF('Rating tool'!F76=Weighting!B$33,Weighting!C$33,IF('Rating tool'!F76=Weighting!B$34,Weighting!C$34)))</f>
        <v>0</v>
      </c>
      <c r="H76" s="50"/>
      <c r="I76" s="51" t="b">
        <f>IF(H76=Weighting!D$32,Weighting!A$34,IF(H76=Weighting!D$33,Weighting!A$33))</f>
        <v>0</v>
      </c>
      <c r="J76" s="50"/>
      <c r="K76" s="51" t="b">
        <f>IF(J76=Weighting!H$32,Weighting!I$32,IF(J76=Weighting!H$33,Weighting!I$33,IF(J76=Weighting!H$34,Weighting!I$34)))</f>
        <v>0</v>
      </c>
      <c r="L76" s="42"/>
      <c r="M76" s="51" t="b">
        <f>IF(L76=Weighting!F$32,Weighting!G$32,IF('Rating tool'!L76=Weighting!F$33,Weighting!G$33))</f>
        <v>0</v>
      </c>
      <c r="N76" s="50"/>
      <c r="O76" s="51" t="b">
        <f>IF(N76=Weighting!H$27,Weighting!A$34,IF(N76=Weighting!H$28,Weighting!A$33,IF(N76=Weighting!H$29,Weighting!A$33)))</f>
        <v>0</v>
      </c>
      <c r="P76" s="50"/>
      <c r="Q76" s="51" t="b">
        <f>IF(P76=Weighting!H$37,Weighting!I$37,IF(P76=Weighting!H$38,Weighting!I$38,IF(P76=Weighting!H$39,Weighting!I$39)))</f>
        <v>0</v>
      </c>
      <c r="R76" s="42"/>
      <c r="S76" s="51" t="b">
        <f>IF(R76=Weighting!B$6,Weighting!B$13,IF('Rating tool'!R76=Weighting!B$7,Weighting!B$12))</f>
        <v>0</v>
      </c>
      <c r="T76" s="42"/>
      <c r="U76" s="51" t="b">
        <f>IF(T76=Weighting!B$6,Weighting!B$13,IF('Rating tool'!T76=Weighting!B$7,Weighting!B$12))</f>
        <v>0</v>
      </c>
      <c r="V76" s="42"/>
      <c r="W76" s="42"/>
      <c r="X76" s="60" t="b">
        <f>IF(V76=Weighting!G$13,Weighting!H$13,IF(V76=Weighting!G$14,Weighting!H$14,IF(V76=Weighting!G$15,Weighting!H$15,IF(V76=Weighting!G$16,Weighting!H$16,IF(V76=Weighting!G$17,Weighting!H$17)))))</f>
        <v>0</v>
      </c>
      <c r="Y76" s="42"/>
      <c r="Z76" s="60" t="b">
        <f>IF(Y76=Weighting!B$6,Weighting!B$13,IF('Rating tool'!Y76=Weighting!B$7,Weighting!B$12,IF('Rating tool'!Y76=Weighting!B$8,Weighting!B$12)))</f>
        <v>0</v>
      </c>
      <c r="AA76" s="62">
        <f t="shared" si="4"/>
        <v>0</v>
      </c>
      <c r="AB76" s="61" t="b">
        <f>IF(AA76=Weighting!C$12,Weighting!D$12,IF(AA76=Weighting!C$13,Weighting!D$13,IF(AA76=Weighting!C$14,Weighting!D$14,IF(AA76=Weighting!C$15,Weighting!D$15,IF(AA76=Weighting!C$16,Weighting!D$16,IF(AA76=Weighting!C$17,Weighting!D$17,IF(AA76=Weighting!C$18,Weighting!D$18,IF(AA76=Weighting!C$19,Weighting!D$19,IF(AA76=Weighting!C$20,Weighting!D$20,IF(AA76=Weighting!C$21,Weighting!D$21,IF(AA76=Weighting!C$22,Weighting!D$22,IF(AA76=Weighting!C$23,Weighting!D$23,IF('Rating tool'!AA76=Weighting!C$24,Weighting!D$24,IF(AA76=Weighting!C$25,Weighting!D$25))))))))))))))</f>
        <v>0</v>
      </c>
      <c r="AC76" s="61" t="str">
        <f>IF(AB76=Weighting!D$14,Weighting!D$13,IF('Rating tool'!AB76=Weighting!D$15,Weighting!D$15,IF('Rating tool'!AB76=Weighting!D$16,Weighting!D$17,IF('Rating tool'!AB76=Weighting!D$18,Weighting!D$18,IF('Rating tool'!AB76=Weighting!D$19,Weighting!D$20,IF('Rating tool'!AB76=Weighting!C$11,Weighting!D$11,IF(AB76=Weighting!D$22,Weighting!D$22,IF(AB76=Weighting!D$22,Weighting!D$23,IF('Rating tool'!AB76=Weighting!D$24,Weighting!D$24)))))))))</f>
        <v>Venue not considered safe for use</v>
      </c>
      <c r="AD76" s="62"/>
      <c r="AE76" s="63">
        <f>IF(AC76=Weighting!D$10,Weighting!F$22,IF('Rating tool'!AC76=Weighting!D$15,Weighting!F$26,IF('Rating tool'!AC76=Weighting!D$16,Weighting!F$25,IF('Rating tool'!AC76=Weighting!D$18,Weighting!F$24,IF('Rating tool'!AC76=Weighting!D$19,Weighting!F$23,IF(AC76=Weighting!D$23,Weighting!F$27,IF('Rating tool'!AC76=Weighting!D$24,Weighting!F$28)))))))</f>
        <v>0</v>
      </c>
      <c r="AF76" s="62">
        <f t="shared" si="3"/>
        <v>0</v>
      </c>
    </row>
    <row r="77" spans="1:32" x14ac:dyDescent="0.3">
      <c r="A77" s="65"/>
      <c r="B77" s="65"/>
      <c r="C77" s="4"/>
      <c r="D77" s="5"/>
      <c r="E77" s="6" t="b">
        <f>IF(D77=Weighting!B$5,Weighting!B$13,IF(D77=Weighting!C$5,Weighting!B$16))</f>
        <v>0</v>
      </c>
      <c r="F77" s="50"/>
      <c r="G77" s="51" t="b">
        <f>IF(F77=Weighting!B$32,Weighting!C$32,IF('Rating tool'!F77=Weighting!B$33,Weighting!C$33,IF('Rating tool'!F77=Weighting!B$34,Weighting!C$34)))</f>
        <v>0</v>
      </c>
      <c r="H77" s="50"/>
      <c r="I77" s="51" t="b">
        <f>IF(H77=Weighting!D$32,Weighting!A$34,IF(H77=Weighting!D$33,Weighting!A$33))</f>
        <v>0</v>
      </c>
      <c r="J77" s="50"/>
      <c r="K77" s="51" t="b">
        <f>IF(J77=Weighting!H$32,Weighting!I$32,IF(J77=Weighting!H$33,Weighting!I$33,IF(J77=Weighting!H$34,Weighting!I$34)))</f>
        <v>0</v>
      </c>
      <c r="L77" s="42"/>
      <c r="M77" s="51" t="b">
        <f>IF(L77=Weighting!F$32,Weighting!G$32,IF('Rating tool'!L77=Weighting!F$33,Weighting!G$33))</f>
        <v>0</v>
      </c>
      <c r="N77" s="50"/>
      <c r="O77" s="51" t="b">
        <f>IF(N77=Weighting!H$27,Weighting!A$34,IF(N77=Weighting!H$28,Weighting!A$33,IF(N77=Weighting!H$29,Weighting!A$33)))</f>
        <v>0</v>
      </c>
      <c r="P77" s="50"/>
      <c r="Q77" s="51" t="b">
        <f>IF(P77=Weighting!H$37,Weighting!I$37,IF(P77=Weighting!H$38,Weighting!I$38,IF(P77=Weighting!H$39,Weighting!I$39)))</f>
        <v>0</v>
      </c>
      <c r="R77" s="42"/>
      <c r="S77" s="51" t="b">
        <f>IF(R77=Weighting!B$6,Weighting!B$13,IF('Rating tool'!R77=Weighting!B$7,Weighting!B$12))</f>
        <v>0</v>
      </c>
      <c r="T77" s="42"/>
      <c r="U77" s="51" t="b">
        <f>IF(T77=Weighting!B$6,Weighting!B$13,IF('Rating tool'!T77=Weighting!B$7,Weighting!B$12))</f>
        <v>0</v>
      </c>
      <c r="V77" s="42"/>
      <c r="W77" s="42"/>
      <c r="X77" s="60" t="b">
        <f>IF(V77=Weighting!G$13,Weighting!H$13,IF(V77=Weighting!G$14,Weighting!H$14,IF(V77=Weighting!G$15,Weighting!H$15,IF(V77=Weighting!G$16,Weighting!H$16,IF(V77=Weighting!G$17,Weighting!H$17)))))</f>
        <v>0</v>
      </c>
      <c r="Y77" s="42"/>
      <c r="Z77" s="60" t="b">
        <f>IF(Y77=Weighting!B$6,Weighting!B$13,IF('Rating tool'!Y77=Weighting!B$7,Weighting!B$12,IF('Rating tool'!Y77=Weighting!B$8,Weighting!B$12)))</f>
        <v>0</v>
      </c>
      <c r="AA77" s="62">
        <f t="shared" si="4"/>
        <v>0</v>
      </c>
      <c r="AB77" s="61" t="b">
        <f>IF(AA77=Weighting!C$12,Weighting!D$12,IF(AA77=Weighting!C$13,Weighting!D$13,IF(AA77=Weighting!C$14,Weighting!D$14,IF(AA77=Weighting!C$15,Weighting!D$15,IF(AA77=Weighting!C$16,Weighting!D$16,IF(AA77=Weighting!C$17,Weighting!D$17,IF(AA77=Weighting!C$18,Weighting!D$18,IF(AA77=Weighting!C$19,Weighting!D$19,IF(AA77=Weighting!C$20,Weighting!D$20,IF(AA77=Weighting!C$21,Weighting!D$21,IF(AA77=Weighting!C$22,Weighting!D$22,IF(AA77=Weighting!C$23,Weighting!D$23,IF('Rating tool'!AA77=Weighting!C$24,Weighting!D$24,IF(AA77=Weighting!C$25,Weighting!D$25))))))))))))))</f>
        <v>0</v>
      </c>
      <c r="AC77" s="61" t="str">
        <f>IF(AB77=Weighting!D$14,Weighting!D$13,IF('Rating tool'!AB77=Weighting!D$15,Weighting!D$15,IF('Rating tool'!AB77=Weighting!D$16,Weighting!D$17,IF('Rating tool'!AB77=Weighting!D$18,Weighting!D$18,IF('Rating tool'!AB77=Weighting!D$19,Weighting!D$20,IF('Rating tool'!AB77=Weighting!C$11,Weighting!D$11,IF(AB77=Weighting!D$22,Weighting!D$22,IF(AB77=Weighting!D$22,Weighting!D$23,IF('Rating tool'!AB77=Weighting!D$24,Weighting!D$24)))))))))</f>
        <v>Venue not considered safe for use</v>
      </c>
      <c r="AD77" s="62"/>
      <c r="AE77" s="63">
        <f>IF(AC77=Weighting!D$10,Weighting!F$22,IF('Rating tool'!AC77=Weighting!D$15,Weighting!F$26,IF('Rating tool'!AC77=Weighting!D$16,Weighting!F$25,IF('Rating tool'!AC77=Weighting!D$18,Weighting!F$24,IF('Rating tool'!AC77=Weighting!D$19,Weighting!F$23,IF(AC77=Weighting!D$23,Weighting!F$27,IF('Rating tool'!AC77=Weighting!D$24,Weighting!F$28)))))))</f>
        <v>0</v>
      </c>
      <c r="AF77" s="62">
        <f t="shared" si="3"/>
        <v>0</v>
      </c>
    </row>
    <row r="78" spans="1:32" x14ac:dyDescent="0.3">
      <c r="A78" s="65"/>
      <c r="B78" s="65"/>
      <c r="C78" s="4"/>
      <c r="D78" s="5"/>
      <c r="E78" s="6" t="b">
        <f>IF(D78=Weighting!B$5,Weighting!B$13,IF(D78=Weighting!C$5,Weighting!B$16))</f>
        <v>0</v>
      </c>
      <c r="F78" s="50"/>
      <c r="G78" s="51" t="b">
        <f>IF(F78=Weighting!B$32,Weighting!C$32,IF('Rating tool'!F78=Weighting!B$33,Weighting!C$33,IF('Rating tool'!F78=Weighting!B$34,Weighting!C$34)))</f>
        <v>0</v>
      </c>
      <c r="H78" s="50"/>
      <c r="I78" s="51" t="b">
        <f>IF(H78=Weighting!D$32,Weighting!A$34,IF(H78=Weighting!D$33,Weighting!A$33))</f>
        <v>0</v>
      </c>
      <c r="J78" s="50"/>
      <c r="K78" s="51" t="b">
        <f>IF(J78=Weighting!H$32,Weighting!I$32,IF(J78=Weighting!H$33,Weighting!I$33,IF(J78=Weighting!H$34,Weighting!I$34)))</f>
        <v>0</v>
      </c>
      <c r="L78" s="42"/>
      <c r="M78" s="51" t="b">
        <f>IF(L78=Weighting!F$32,Weighting!G$32,IF('Rating tool'!L78=Weighting!F$33,Weighting!G$33))</f>
        <v>0</v>
      </c>
      <c r="N78" s="50"/>
      <c r="O78" s="51" t="b">
        <f>IF(N78=Weighting!H$27,Weighting!A$34,IF(N78=Weighting!H$28,Weighting!A$33,IF(N78=Weighting!H$29,Weighting!A$33)))</f>
        <v>0</v>
      </c>
      <c r="P78" s="50"/>
      <c r="Q78" s="51" t="b">
        <f>IF(P78=Weighting!H$37,Weighting!I$37,IF(P78=Weighting!H$38,Weighting!I$38,IF(P78=Weighting!H$39,Weighting!I$39)))</f>
        <v>0</v>
      </c>
      <c r="R78" s="42"/>
      <c r="S78" s="51" t="b">
        <f>IF(R78=Weighting!B$6,Weighting!B$13,IF('Rating tool'!R78=Weighting!B$7,Weighting!B$12))</f>
        <v>0</v>
      </c>
      <c r="T78" s="42"/>
      <c r="U78" s="51" t="b">
        <f>IF(T78=Weighting!B$6,Weighting!B$13,IF('Rating tool'!T78=Weighting!B$7,Weighting!B$12))</f>
        <v>0</v>
      </c>
      <c r="V78" s="42"/>
      <c r="W78" s="42"/>
      <c r="X78" s="60" t="b">
        <f>IF(V78=Weighting!G$13,Weighting!H$13,IF(V78=Weighting!G$14,Weighting!H$14,IF(V78=Weighting!G$15,Weighting!H$15,IF(V78=Weighting!G$16,Weighting!H$16,IF(V78=Weighting!G$17,Weighting!H$17)))))</f>
        <v>0</v>
      </c>
      <c r="Y78" s="42"/>
      <c r="Z78" s="60" t="b">
        <f>IF(Y78=Weighting!B$6,Weighting!B$13,IF('Rating tool'!Y78=Weighting!B$7,Weighting!B$12,IF('Rating tool'!Y78=Weighting!B$8,Weighting!B$12)))</f>
        <v>0</v>
      </c>
      <c r="AA78" s="62">
        <f t="shared" si="4"/>
        <v>0</v>
      </c>
      <c r="AB78" s="61" t="b">
        <f>IF(AA78=Weighting!C$12,Weighting!D$12,IF(AA78=Weighting!C$13,Weighting!D$13,IF(AA78=Weighting!C$14,Weighting!D$14,IF(AA78=Weighting!C$15,Weighting!D$15,IF(AA78=Weighting!C$16,Weighting!D$16,IF(AA78=Weighting!C$17,Weighting!D$17,IF(AA78=Weighting!C$18,Weighting!D$18,IF(AA78=Weighting!C$19,Weighting!D$19,IF(AA78=Weighting!C$20,Weighting!D$20,IF(AA78=Weighting!C$21,Weighting!D$21,IF(AA78=Weighting!C$22,Weighting!D$22,IF(AA78=Weighting!C$23,Weighting!D$23,IF('Rating tool'!AA78=Weighting!C$24,Weighting!D$24,IF(AA78=Weighting!C$25,Weighting!D$25))))))))))))))</f>
        <v>0</v>
      </c>
      <c r="AC78" s="61" t="str">
        <f>IF(AB78=Weighting!D$14,Weighting!D$13,IF('Rating tool'!AB78=Weighting!D$15,Weighting!D$15,IF('Rating tool'!AB78=Weighting!D$16,Weighting!D$17,IF('Rating tool'!AB78=Weighting!D$18,Weighting!D$18,IF('Rating tool'!AB78=Weighting!D$19,Weighting!D$20,IF('Rating tool'!AB78=Weighting!C$11,Weighting!D$11,IF(AB78=Weighting!D$22,Weighting!D$22,IF(AB78=Weighting!D$22,Weighting!D$23,IF('Rating tool'!AB78=Weighting!D$24,Weighting!D$24)))))))))</f>
        <v>Venue not considered safe for use</v>
      </c>
      <c r="AD78" s="62"/>
      <c r="AE78" s="63">
        <f>IF(AC78=Weighting!D$10,Weighting!F$22,IF('Rating tool'!AC78=Weighting!D$15,Weighting!F$26,IF('Rating tool'!AC78=Weighting!D$16,Weighting!F$25,IF('Rating tool'!AC78=Weighting!D$18,Weighting!F$24,IF('Rating tool'!AC78=Weighting!D$19,Weighting!F$23,IF(AC78=Weighting!D$23,Weighting!F$27,IF('Rating tool'!AC78=Weighting!D$24,Weighting!F$28)))))))</f>
        <v>0</v>
      </c>
      <c r="AF78" s="62">
        <f t="shared" si="3"/>
        <v>0</v>
      </c>
    </row>
    <row r="79" spans="1:32" x14ac:dyDescent="0.3">
      <c r="A79" s="65"/>
      <c r="B79" s="65"/>
      <c r="C79" s="4"/>
      <c r="D79" s="5"/>
      <c r="E79" s="6" t="b">
        <f>IF(D79=Weighting!B$5,Weighting!B$13,IF(D79=Weighting!C$5,Weighting!B$16))</f>
        <v>0</v>
      </c>
      <c r="F79" s="50"/>
      <c r="G79" s="51" t="b">
        <f>IF(F79=Weighting!B$32,Weighting!C$32,IF('Rating tool'!F79=Weighting!B$33,Weighting!C$33,IF('Rating tool'!F79=Weighting!B$34,Weighting!C$34)))</f>
        <v>0</v>
      </c>
      <c r="H79" s="50"/>
      <c r="I79" s="51" t="b">
        <f>IF(H79=Weighting!D$32,Weighting!A$34,IF(H79=Weighting!D$33,Weighting!A$33))</f>
        <v>0</v>
      </c>
      <c r="J79" s="50"/>
      <c r="K79" s="51" t="b">
        <f>IF(J79=Weighting!H$32,Weighting!I$32,IF(J79=Weighting!H$33,Weighting!I$33,IF(J79=Weighting!H$34,Weighting!I$34)))</f>
        <v>0</v>
      </c>
      <c r="L79" s="42"/>
      <c r="M79" s="51" t="b">
        <f>IF(L79=Weighting!F$32,Weighting!G$32,IF('Rating tool'!L79=Weighting!F$33,Weighting!G$33))</f>
        <v>0</v>
      </c>
      <c r="N79" s="50"/>
      <c r="O79" s="51" t="b">
        <f>IF(N79=Weighting!H$27,Weighting!A$34,IF(N79=Weighting!H$28,Weighting!A$33,IF(N79=Weighting!H$29,Weighting!A$33)))</f>
        <v>0</v>
      </c>
      <c r="P79" s="50"/>
      <c r="Q79" s="51" t="b">
        <f>IF(P79=Weighting!H$37,Weighting!I$37,IF(P79=Weighting!H$38,Weighting!I$38,IF(P79=Weighting!H$39,Weighting!I$39)))</f>
        <v>0</v>
      </c>
      <c r="R79" s="42"/>
      <c r="S79" s="51" t="b">
        <f>IF(R79=Weighting!B$6,Weighting!B$13,IF('Rating tool'!R79=Weighting!B$7,Weighting!B$12))</f>
        <v>0</v>
      </c>
      <c r="T79" s="42"/>
      <c r="U79" s="51" t="b">
        <f>IF(T79=Weighting!B$6,Weighting!B$13,IF('Rating tool'!T79=Weighting!B$7,Weighting!B$12))</f>
        <v>0</v>
      </c>
      <c r="V79" s="42"/>
      <c r="W79" s="42"/>
      <c r="X79" s="60" t="b">
        <f>IF(V79=Weighting!G$13,Weighting!H$13,IF(V79=Weighting!G$14,Weighting!H$14,IF(V79=Weighting!G$15,Weighting!H$15,IF(V79=Weighting!G$16,Weighting!H$16,IF(V79=Weighting!G$17,Weighting!H$17)))))</f>
        <v>0</v>
      </c>
      <c r="Y79" s="42"/>
      <c r="Z79" s="60" t="b">
        <f>IF(Y79=Weighting!B$6,Weighting!B$13,IF('Rating tool'!Y79=Weighting!B$7,Weighting!B$12,IF('Rating tool'!Y79=Weighting!B$8,Weighting!B$12)))</f>
        <v>0</v>
      </c>
      <c r="AA79" s="62">
        <f t="shared" si="4"/>
        <v>0</v>
      </c>
      <c r="AB79" s="61" t="b">
        <f>IF(AA79=Weighting!C$12,Weighting!D$12,IF(AA79=Weighting!C$13,Weighting!D$13,IF(AA79=Weighting!C$14,Weighting!D$14,IF(AA79=Weighting!C$15,Weighting!D$15,IF(AA79=Weighting!C$16,Weighting!D$16,IF(AA79=Weighting!C$17,Weighting!D$17,IF(AA79=Weighting!C$18,Weighting!D$18,IF(AA79=Weighting!C$19,Weighting!D$19,IF(AA79=Weighting!C$20,Weighting!D$20,IF(AA79=Weighting!C$21,Weighting!D$21,IF(AA79=Weighting!C$22,Weighting!D$22,IF(AA79=Weighting!C$23,Weighting!D$23,IF('Rating tool'!AA79=Weighting!C$24,Weighting!D$24,IF(AA79=Weighting!C$25,Weighting!D$25))))))))))))))</f>
        <v>0</v>
      </c>
      <c r="AC79" s="61" t="str">
        <f>IF(AB79=Weighting!D$14,Weighting!D$13,IF('Rating tool'!AB79=Weighting!D$15,Weighting!D$15,IF('Rating tool'!AB79=Weighting!D$16,Weighting!D$17,IF('Rating tool'!AB79=Weighting!D$18,Weighting!D$18,IF('Rating tool'!AB79=Weighting!D$19,Weighting!D$20,IF('Rating tool'!AB79=Weighting!C$11,Weighting!D$11,IF(AB79=Weighting!D$22,Weighting!D$22,IF(AB79=Weighting!D$22,Weighting!D$23,IF('Rating tool'!AB79=Weighting!D$24,Weighting!D$24)))))))))</f>
        <v>Venue not considered safe for use</v>
      </c>
      <c r="AD79" s="62"/>
      <c r="AE79" s="63">
        <f>IF(AC79=Weighting!D$10,Weighting!F$22,IF('Rating tool'!AC79=Weighting!D$15,Weighting!F$26,IF('Rating tool'!AC79=Weighting!D$16,Weighting!F$25,IF('Rating tool'!AC79=Weighting!D$18,Weighting!F$24,IF('Rating tool'!AC79=Weighting!D$19,Weighting!F$23,IF(AC79=Weighting!D$23,Weighting!F$27,IF('Rating tool'!AC79=Weighting!D$24,Weighting!F$28)))))))</f>
        <v>0</v>
      </c>
      <c r="AF79" s="62">
        <f t="shared" si="3"/>
        <v>0</v>
      </c>
    </row>
    <row r="80" spans="1:32" x14ac:dyDescent="0.3">
      <c r="A80" s="65"/>
      <c r="B80" s="65"/>
      <c r="C80" s="4"/>
      <c r="D80" s="5"/>
      <c r="E80" s="6" t="b">
        <f>IF(D80=Weighting!B$5,Weighting!B$13,IF(D80=Weighting!C$5,Weighting!B$16))</f>
        <v>0</v>
      </c>
      <c r="F80" s="50"/>
      <c r="G80" s="51" t="b">
        <f>IF(F80=Weighting!B$32,Weighting!C$32,IF('Rating tool'!F80=Weighting!B$33,Weighting!C$33,IF('Rating tool'!F80=Weighting!B$34,Weighting!C$34)))</f>
        <v>0</v>
      </c>
      <c r="H80" s="50"/>
      <c r="I80" s="51" t="b">
        <f>IF(H80=Weighting!D$32,Weighting!A$34,IF(H80=Weighting!D$33,Weighting!A$33))</f>
        <v>0</v>
      </c>
      <c r="J80" s="50"/>
      <c r="K80" s="51" t="b">
        <f>IF(J80=Weighting!H$32,Weighting!I$32,IF(J80=Weighting!H$33,Weighting!I$33,IF(J80=Weighting!H$34,Weighting!I$34)))</f>
        <v>0</v>
      </c>
      <c r="L80" s="42"/>
      <c r="M80" s="51" t="b">
        <f>IF(L80=Weighting!F$32,Weighting!G$32,IF('Rating tool'!L80=Weighting!F$33,Weighting!G$33))</f>
        <v>0</v>
      </c>
      <c r="N80" s="50"/>
      <c r="O80" s="51" t="b">
        <f>IF(N80=Weighting!H$27,Weighting!A$34,IF(N80=Weighting!H$28,Weighting!A$33,IF(N80=Weighting!H$29,Weighting!A$33)))</f>
        <v>0</v>
      </c>
      <c r="P80" s="50"/>
      <c r="Q80" s="51" t="b">
        <f>IF(P80=Weighting!H$37,Weighting!I$37,IF(P80=Weighting!H$38,Weighting!I$38,IF(P80=Weighting!H$39,Weighting!I$39)))</f>
        <v>0</v>
      </c>
      <c r="R80" s="42"/>
      <c r="S80" s="51" t="b">
        <f>IF(R80=Weighting!B$6,Weighting!B$13,IF('Rating tool'!R80=Weighting!B$7,Weighting!B$12))</f>
        <v>0</v>
      </c>
      <c r="T80" s="42"/>
      <c r="U80" s="51" t="b">
        <f>IF(T80=Weighting!B$6,Weighting!B$13,IF('Rating tool'!T80=Weighting!B$7,Weighting!B$12))</f>
        <v>0</v>
      </c>
      <c r="V80" s="42"/>
      <c r="W80" s="42"/>
      <c r="X80" s="60" t="b">
        <f>IF(V80=Weighting!G$13,Weighting!H$13,IF(V80=Weighting!G$14,Weighting!H$14,IF(V80=Weighting!G$15,Weighting!H$15,IF(V80=Weighting!G$16,Weighting!H$16,IF(V80=Weighting!G$17,Weighting!H$17)))))</f>
        <v>0</v>
      </c>
      <c r="Y80" s="42"/>
      <c r="Z80" s="60" t="b">
        <f>IF(Y80=Weighting!B$6,Weighting!B$13,IF('Rating tool'!Y80=Weighting!B$7,Weighting!B$12,IF('Rating tool'!Y80=Weighting!B$8,Weighting!B$12)))</f>
        <v>0</v>
      </c>
      <c r="AA80" s="62">
        <f t="shared" si="4"/>
        <v>0</v>
      </c>
      <c r="AB80" s="61" t="b">
        <f>IF(AA80=Weighting!C$12,Weighting!D$12,IF(AA80=Weighting!C$13,Weighting!D$13,IF(AA80=Weighting!C$14,Weighting!D$14,IF(AA80=Weighting!C$15,Weighting!D$15,IF(AA80=Weighting!C$16,Weighting!D$16,IF(AA80=Weighting!C$17,Weighting!D$17,IF(AA80=Weighting!C$18,Weighting!D$18,IF(AA80=Weighting!C$19,Weighting!D$19,IF(AA80=Weighting!C$20,Weighting!D$20,IF(AA80=Weighting!C$21,Weighting!D$21,IF(AA80=Weighting!C$22,Weighting!D$22,IF(AA80=Weighting!C$23,Weighting!D$23,IF('Rating tool'!AA80=Weighting!C$24,Weighting!D$24,IF(AA80=Weighting!C$25,Weighting!D$25))))))))))))))</f>
        <v>0</v>
      </c>
      <c r="AC80" s="61" t="str">
        <f>IF(AB80=Weighting!D$14,Weighting!D$13,IF('Rating tool'!AB80=Weighting!D$15,Weighting!D$15,IF('Rating tool'!AB80=Weighting!D$16,Weighting!D$17,IF('Rating tool'!AB80=Weighting!D$18,Weighting!D$18,IF('Rating tool'!AB80=Weighting!D$19,Weighting!D$20,IF('Rating tool'!AB80=Weighting!C$11,Weighting!D$11,IF(AB80=Weighting!D$22,Weighting!D$22,IF(AB80=Weighting!D$22,Weighting!D$23,IF('Rating tool'!AB80=Weighting!D$24,Weighting!D$24)))))))))</f>
        <v>Venue not considered safe for use</v>
      </c>
      <c r="AD80" s="62"/>
      <c r="AE80" s="63">
        <f>IF(AC80=Weighting!D$10,Weighting!F$22,IF('Rating tool'!AC80=Weighting!D$15,Weighting!F$26,IF('Rating tool'!AC80=Weighting!D$16,Weighting!F$25,IF('Rating tool'!AC80=Weighting!D$18,Weighting!F$24,IF('Rating tool'!AC80=Weighting!D$19,Weighting!F$23,IF(AC80=Weighting!D$23,Weighting!F$27,IF('Rating tool'!AC80=Weighting!D$24,Weighting!F$28)))))))</f>
        <v>0</v>
      </c>
      <c r="AF80" s="62">
        <f t="shared" si="3"/>
        <v>0</v>
      </c>
    </row>
    <row r="81" spans="1:32" x14ac:dyDescent="0.3">
      <c r="A81" s="65"/>
      <c r="B81" s="65"/>
      <c r="C81" s="4"/>
      <c r="D81" s="5"/>
      <c r="E81" s="6" t="b">
        <f>IF(D81=Weighting!B$5,Weighting!B$13,IF(D81=Weighting!C$5,Weighting!B$16))</f>
        <v>0</v>
      </c>
      <c r="F81" s="50"/>
      <c r="G81" s="51" t="b">
        <f>IF(F81=Weighting!B$32,Weighting!C$32,IF('Rating tool'!F81=Weighting!B$33,Weighting!C$33,IF('Rating tool'!F81=Weighting!B$34,Weighting!C$34)))</f>
        <v>0</v>
      </c>
      <c r="H81" s="50"/>
      <c r="I81" s="51" t="b">
        <f>IF(H81=Weighting!D$32,Weighting!A$34,IF(H81=Weighting!D$33,Weighting!A$33))</f>
        <v>0</v>
      </c>
      <c r="J81" s="50"/>
      <c r="K81" s="51" t="b">
        <f>IF(J81=Weighting!H$32,Weighting!I$32,IF(J81=Weighting!H$33,Weighting!I$33,IF(J81=Weighting!H$34,Weighting!I$34)))</f>
        <v>0</v>
      </c>
      <c r="L81" s="42"/>
      <c r="M81" s="51" t="b">
        <f>IF(L81=Weighting!F$32,Weighting!G$32,IF('Rating tool'!L81=Weighting!F$33,Weighting!G$33))</f>
        <v>0</v>
      </c>
      <c r="N81" s="50"/>
      <c r="O81" s="51" t="b">
        <f>IF(N81=Weighting!H$27,Weighting!A$34,IF(N81=Weighting!H$28,Weighting!A$33,IF(N81=Weighting!H$29,Weighting!A$33)))</f>
        <v>0</v>
      </c>
      <c r="P81" s="50"/>
      <c r="Q81" s="51" t="b">
        <f>IF(P81=Weighting!H$37,Weighting!I$37,IF(P81=Weighting!H$38,Weighting!I$38,IF(P81=Weighting!H$39,Weighting!I$39)))</f>
        <v>0</v>
      </c>
      <c r="R81" s="42"/>
      <c r="S81" s="51" t="b">
        <f>IF(R81=Weighting!B$6,Weighting!B$13,IF('Rating tool'!R81=Weighting!B$7,Weighting!B$12))</f>
        <v>0</v>
      </c>
      <c r="T81" s="42"/>
      <c r="U81" s="51" t="b">
        <f>IF(T81=Weighting!B$6,Weighting!B$13,IF('Rating tool'!T81=Weighting!B$7,Weighting!B$12))</f>
        <v>0</v>
      </c>
      <c r="V81" s="42"/>
      <c r="W81" s="42"/>
      <c r="X81" s="60" t="b">
        <f>IF(V81=Weighting!G$13,Weighting!H$13,IF(V81=Weighting!G$14,Weighting!H$14,IF(V81=Weighting!G$15,Weighting!H$15,IF(V81=Weighting!G$16,Weighting!H$16,IF(V81=Weighting!G$17,Weighting!H$17)))))</f>
        <v>0</v>
      </c>
      <c r="Y81" s="42"/>
      <c r="Z81" s="60" t="b">
        <f>IF(Y81=Weighting!B$6,Weighting!B$13,IF('Rating tool'!Y81=Weighting!B$7,Weighting!B$12,IF('Rating tool'!Y81=Weighting!B$8,Weighting!B$12)))</f>
        <v>0</v>
      </c>
      <c r="AA81" s="62">
        <f t="shared" si="4"/>
        <v>0</v>
      </c>
      <c r="AB81" s="61" t="b">
        <f>IF(AA81=Weighting!C$12,Weighting!D$12,IF(AA81=Weighting!C$13,Weighting!D$13,IF(AA81=Weighting!C$14,Weighting!D$14,IF(AA81=Weighting!C$15,Weighting!D$15,IF(AA81=Weighting!C$16,Weighting!D$16,IF(AA81=Weighting!C$17,Weighting!D$17,IF(AA81=Weighting!C$18,Weighting!D$18,IF(AA81=Weighting!C$19,Weighting!D$19,IF(AA81=Weighting!C$20,Weighting!D$20,IF(AA81=Weighting!C$21,Weighting!D$21,IF(AA81=Weighting!C$22,Weighting!D$22,IF(AA81=Weighting!C$23,Weighting!D$23,IF('Rating tool'!AA81=Weighting!C$24,Weighting!D$24,IF(AA81=Weighting!C$25,Weighting!D$25))))))))))))))</f>
        <v>0</v>
      </c>
      <c r="AC81" s="61" t="str">
        <f>IF(AB81=Weighting!D$14,Weighting!D$13,IF('Rating tool'!AB81=Weighting!D$15,Weighting!D$15,IF('Rating tool'!AB81=Weighting!D$16,Weighting!D$17,IF('Rating tool'!AB81=Weighting!D$18,Weighting!D$18,IF('Rating tool'!AB81=Weighting!D$19,Weighting!D$20,IF('Rating tool'!AB81=Weighting!C$11,Weighting!D$11,IF(AB81=Weighting!D$22,Weighting!D$22,IF(AB81=Weighting!D$22,Weighting!D$23,IF('Rating tool'!AB81=Weighting!D$24,Weighting!D$24)))))))))</f>
        <v>Venue not considered safe for use</v>
      </c>
      <c r="AD81" s="62"/>
      <c r="AE81" s="63">
        <f>IF(AC81=Weighting!D$10,Weighting!F$22,IF('Rating tool'!AC81=Weighting!D$15,Weighting!F$26,IF('Rating tool'!AC81=Weighting!D$16,Weighting!F$25,IF('Rating tool'!AC81=Weighting!D$18,Weighting!F$24,IF('Rating tool'!AC81=Weighting!D$19,Weighting!F$23,IF(AC81=Weighting!D$23,Weighting!F$27,IF('Rating tool'!AC81=Weighting!D$24,Weighting!F$28)))))))</f>
        <v>0</v>
      </c>
      <c r="AF81" s="62">
        <f t="shared" si="3"/>
        <v>0</v>
      </c>
    </row>
    <row r="82" spans="1:32" x14ac:dyDescent="0.3">
      <c r="A82" s="65"/>
      <c r="B82" s="65"/>
      <c r="C82" s="4"/>
      <c r="D82" s="5"/>
      <c r="E82" s="6" t="b">
        <f>IF(D82=Weighting!B$5,Weighting!B$13,IF(D82=Weighting!C$5,Weighting!B$16))</f>
        <v>0</v>
      </c>
      <c r="F82" s="50"/>
      <c r="G82" s="51" t="b">
        <f>IF(F82=Weighting!B$32,Weighting!C$32,IF('Rating tool'!F82=Weighting!B$33,Weighting!C$33,IF('Rating tool'!F82=Weighting!B$34,Weighting!C$34)))</f>
        <v>0</v>
      </c>
      <c r="H82" s="50"/>
      <c r="I82" s="51" t="b">
        <f>IF(H82=Weighting!D$32,Weighting!A$34,IF(H82=Weighting!D$33,Weighting!A$33))</f>
        <v>0</v>
      </c>
      <c r="J82" s="50"/>
      <c r="K82" s="51" t="b">
        <f>IF(J82=Weighting!H$32,Weighting!I$32,IF(J82=Weighting!H$33,Weighting!I$33,IF(J82=Weighting!H$34,Weighting!I$34)))</f>
        <v>0</v>
      </c>
      <c r="L82" s="42"/>
      <c r="M82" s="51" t="b">
        <f>IF(L82=Weighting!F$32,Weighting!G$32,IF('Rating tool'!L82=Weighting!F$33,Weighting!G$33))</f>
        <v>0</v>
      </c>
      <c r="N82" s="50"/>
      <c r="O82" s="51" t="b">
        <f>IF(N82=Weighting!H$27,Weighting!A$34,IF(N82=Weighting!H$28,Weighting!A$33,IF(N82=Weighting!H$29,Weighting!A$33)))</f>
        <v>0</v>
      </c>
      <c r="P82" s="50"/>
      <c r="Q82" s="51" t="b">
        <f>IF(P82=Weighting!H$37,Weighting!I$37,IF(P82=Weighting!H$38,Weighting!I$38,IF(P82=Weighting!H$39,Weighting!I$39)))</f>
        <v>0</v>
      </c>
      <c r="R82" s="42"/>
      <c r="S82" s="51" t="b">
        <f>IF(R82=Weighting!B$6,Weighting!B$13,IF('Rating tool'!R82=Weighting!B$7,Weighting!B$12))</f>
        <v>0</v>
      </c>
      <c r="T82" s="42"/>
      <c r="U82" s="51" t="b">
        <f>IF(T82=Weighting!B$6,Weighting!B$13,IF('Rating tool'!T82=Weighting!B$7,Weighting!B$12))</f>
        <v>0</v>
      </c>
      <c r="V82" s="42"/>
      <c r="W82" s="42"/>
      <c r="X82" s="60" t="b">
        <f>IF(V82=Weighting!G$13,Weighting!H$13,IF(V82=Weighting!G$14,Weighting!H$14,IF(V82=Weighting!G$15,Weighting!H$15,IF(V82=Weighting!G$16,Weighting!H$16,IF(V82=Weighting!G$17,Weighting!H$17)))))</f>
        <v>0</v>
      </c>
      <c r="Y82" s="42"/>
      <c r="Z82" s="60" t="b">
        <f>IF(Y82=Weighting!B$6,Weighting!B$13,IF('Rating tool'!Y82=Weighting!B$7,Weighting!B$12,IF('Rating tool'!Y82=Weighting!B$8,Weighting!B$12)))</f>
        <v>0</v>
      </c>
      <c r="AA82" s="62">
        <f t="shared" si="4"/>
        <v>0</v>
      </c>
      <c r="AB82" s="61" t="b">
        <f>IF(AA82=Weighting!C$12,Weighting!D$12,IF(AA82=Weighting!C$13,Weighting!D$13,IF(AA82=Weighting!C$14,Weighting!D$14,IF(AA82=Weighting!C$15,Weighting!D$15,IF(AA82=Weighting!C$16,Weighting!D$16,IF(AA82=Weighting!C$17,Weighting!D$17,IF(AA82=Weighting!C$18,Weighting!D$18,IF(AA82=Weighting!C$19,Weighting!D$19,IF(AA82=Weighting!C$20,Weighting!D$20,IF(AA82=Weighting!C$21,Weighting!D$21,IF(AA82=Weighting!C$22,Weighting!D$22,IF(AA82=Weighting!C$23,Weighting!D$23,IF('Rating tool'!AA82=Weighting!C$24,Weighting!D$24,IF(AA82=Weighting!C$25,Weighting!D$25))))))))))))))</f>
        <v>0</v>
      </c>
      <c r="AC82" s="61" t="str">
        <f>IF(AB82=Weighting!D$14,Weighting!D$13,IF('Rating tool'!AB82=Weighting!D$15,Weighting!D$15,IF('Rating tool'!AB82=Weighting!D$16,Weighting!D$17,IF('Rating tool'!AB82=Weighting!D$18,Weighting!D$18,IF('Rating tool'!AB82=Weighting!D$19,Weighting!D$20,IF('Rating tool'!AB82=Weighting!C$11,Weighting!D$11,IF(AB82=Weighting!D$22,Weighting!D$22,IF(AB82=Weighting!D$22,Weighting!D$23,IF('Rating tool'!AB82=Weighting!D$24,Weighting!D$24)))))))))</f>
        <v>Venue not considered safe for use</v>
      </c>
      <c r="AD82" s="62"/>
      <c r="AE82" s="63">
        <f>IF(AC82=Weighting!D$10,Weighting!F$22,IF('Rating tool'!AC82=Weighting!D$15,Weighting!F$26,IF('Rating tool'!AC82=Weighting!D$16,Weighting!F$25,IF('Rating tool'!AC82=Weighting!D$18,Weighting!F$24,IF('Rating tool'!AC82=Weighting!D$19,Weighting!F$23,IF(AC82=Weighting!D$23,Weighting!F$27,IF('Rating tool'!AC82=Weighting!D$24,Weighting!F$28)))))))</f>
        <v>0</v>
      </c>
      <c r="AF82" s="62">
        <f t="shared" si="3"/>
        <v>0</v>
      </c>
    </row>
    <row r="83" spans="1:32" x14ac:dyDescent="0.3">
      <c r="A83" s="65"/>
      <c r="B83" s="65"/>
      <c r="C83" s="4"/>
      <c r="D83" s="5"/>
      <c r="E83" s="6" t="b">
        <f>IF(D83=Weighting!B$5,Weighting!B$13,IF(D83=Weighting!C$5,Weighting!B$16))</f>
        <v>0</v>
      </c>
      <c r="F83" s="50"/>
      <c r="G83" s="51" t="b">
        <f>IF(F83=Weighting!B$32,Weighting!C$32,IF('Rating tool'!F83=Weighting!B$33,Weighting!C$33,IF('Rating tool'!F83=Weighting!B$34,Weighting!C$34)))</f>
        <v>0</v>
      </c>
      <c r="H83" s="50"/>
      <c r="I83" s="51" t="b">
        <f>IF(H83=Weighting!D$32,Weighting!A$34,IF(H83=Weighting!D$33,Weighting!A$33))</f>
        <v>0</v>
      </c>
      <c r="J83" s="50"/>
      <c r="K83" s="51" t="b">
        <f>IF(J83=Weighting!H$32,Weighting!I$32,IF(J83=Weighting!H$33,Weighting!I$33,IF(J83=Weighting!H$34,Weighting!I$34)))</f>
        <v>0</v>
      </c>
      <c r="L83" s="42"/>
      <c r="M83" s="51" t="b">
        <f>IF(L83=Weighting!F$32,Weighting!G$32,IF('Rating tool'!L83=Weighting!F$33,Weighting!G$33))</f>
        <v>0</v>
      </c>
      <c r="N83" s="50"/>
      <c r="O83" s="51" t="b">
        <f>IF(N83=Weighting!H$27,Weighting!A$34,IF(N83=Weighting!H$28,Weighting!A$33,IF(N83=Weighting!H$29,Weighting!A$33)))</f>
        <v>0</v>
      </c>
      <c r="P83" s="50"/>
      <c r="Q83" s="51" t="b">
        <f>IF(P83=Weighting!H$37,Weighting!I$37,IF(P83=Weighting!H$38,Weighting!I$38,IF(P83=Weighting!H$39,Weighting!I$39)))</f>
        <v>0</v>
      </c>
      <c r="R83" s="42"/>
      <c r="S83" s="51" t="b">
        <f>IF(R83=Weighting!B$6,Weighting!B$13,IF('Rating tool'!R83=Weighting!B$7,Weighting!B$12))</f>
        <v>0</v>
      </c>
      <c r="T83" s="42"/>
      <c r="U83" s="51" t="b">
        <f>IF(T83=Weighting!B$6,Weighting!B$13,IF('Rating tool'!T83=Weighting!B$7,Weighting!B$12))</f>
        <v>0</v>
      </c>
      <c r="V83" s="42"/>
      <c r="W83" s="42"/>
      <c r="X83" s="60" t="b">
        <f>IF(V83=Weighting!G$13,Weighting!H$13,IF(V83=Weighting!G$14,Weighting!H$14,IF(V83=Weighting!G$15,Weighting!H$15,IF(V83=Weighting!G$16,Weighting!H$16,IF(V83=Weighting!G$17,Weighting!H$17)))))</f>
        <v>0</v>
      </c>
      <c r="Y83" s="42"/>
      <c r="Z83" s="60" t="b">
        <f>IF(Y83=Weighting!B$6,Weighting!B$13,IF('Rating tool'!Y83=Weighting!B$7,Weighting!B$12,IF('Rating tool'!Y83=Weighting!B$8,Weighting!B$12)))</f>
        <v>0</v>
      </c>
      <c r="AA83" s="62">
        <f t="shared" si="4"/>
        <v>0</v>
      </c>
      <c r="AB83" s="61" t="b">
        <f>IF(AA83=Weighting!C$12,Weighting!D$12,IF(AA83=Weighting!C$13,Weighting!D$13,IF(AA83=Weighting!C$14,Weighting!D$14,IF(AA83=Weighting!C$15,Weighting!D$15,IF(AA83=Weighting!C$16,Weighting!D$16,IF(AA83=Weighting!C$17,Weighting!D$17,IF(AA83=Weighting!C$18,Weighting!D$18,IF(AA83=Weighting!C$19,Weighting!D$19,IF(AA83=Weighting!C$20,Weighting!D$20,IF(AA83=Weighting!C$21,Weighting!D$21,IF(AA83=Weighting!C$22,Weighting!D$22,IF(AA83=Weighting!C$23,Weighting!D$23,IF('Rating tool'!AA83=Weighting!C$24,Weighting!D$24,IF(AA83=Weighting!C$25,Weighting!D$25))))))))))))))</f>
        <v>0</v>
      </c>
      <c r="AC83" s="61" t="str">
        <f>IF(AB83=Weighting!D$14,Weighting!D$13,IF('Rating tool'!AB83=Weighting!D$15,Weighting!D$15,IF('Rating tool'!AB83=Weighting!D$16,Weighting!D$17,IF('Rating tool'!AB83=Weighting!D$18,Weighting!D$18,IF('Rating tool'!AB83=Weighting!D$19,Weighting!D$20,IF('Rating tool'!AB83=Weighting!C$11,Weighting!D$11,IF(AB83=Weighting!D$22,Weighting!D$22,IF(AB83=Weighting!D$22,Weighting!D$23,IF('Rating tool'!AB83=Weighting!D$24,Weighting!D$24)))))))))</f>
        <v>Venue not considered safe for use</v>
      </c>
      <c r="AD83" s="62"/>
      <c r="AE83" s="63">
        <f>IF(AC83=Weighting!D$10,Weighting!F$22,IF('Rating tool'!AC83=Weighting!D$15,Weighting!F$26,IF('Rating tool'!AC83=Weighting!D$16,Weighting!F$25,IF('Rating tool'!AC83=Weighting!D$18,Weighting!F$24,IF('Rating tool'!AC83=Weighting!D$19,Weighting!F$23,IF(AC83=Weighting!D$23,Weighting!F$27,IF('Rating tool'!AC83=Weighting!D$24,Weighting!F$28)))))))</f>
        <v>0</v>
      </c>
      <c r="AF83" s="62">
        <f t="shared" si="3"/>
        <v>0</v>
      </c>
    </row>
    <row r="84" spans="1:32" x14ac:dyDescent="0.3">
      <c r="A84" s="65"/>
      <c r="B84" s="65"/>
      <c r="C84" s="4"/>
      <c r="D84" s="5"/>
      <c r="E84" s="6" t="b">
        <f>IF(D84=Weighting!B$5,Weighting!B$13,IF(D84=Weighting!C$5,Weighting!B$16))</f>
        <v>0</v>
      </c>
      <c r="F84" s="50"/>
      <c r="G84" s="51" t="b">
        <f>IF(F84=Weighting!B$32,Weighting!C$32,IF('Rating tool'!F84=Weighting!B$33,Weighting!C$33,IF('Rating tool'!F84=Weighting!B$34,Weighting!C$34)))</f>
        <v>0</v>
      </c>
      <c r="H84" s="50"/>
      <c r="I84" s="51" t="b">
        <f>IF(H84=Weighting!D$32,Weighting!A$34,IF(H84=Weighting!D$33,Weighting!A$33))</f>
        <v>0</v>
      </c>
      <c r="J84" s="50"/>
      <c r="K84" s="51" t="b">
        <f>IF(J84=Weighting!H$32,Weighting!I$32,IF(J84=Weighting!H$33,Weighting!I$33,IF(J84=Weighting!H$34,Weighting!I$34)))</f>
        <v>0</v>
      </c>
      <c r="L84" s="42"/>
      <c r="M84" s="51" t="b">
        <f>IF(L84=Weighting!F$32,Weighting!G$32,IF('Rating tool'!L84=Weighting!F$33,Weighting!G$33))</f>
        <v>0</v>
      </c>
      <c r="N84" s="50"/>
      <c r="O84" s="51" t="b">
        <f>IF(N84=Weighting!H$27,Weighting!A$34,IF(N84=Weighting!H$28,Weighting!A$33,IF(N84=Weighting!H$29,Weighting!A$33)))</f>
        <v>0</v>
      </c>
      <c r="P84" s="50"/>
      <c r="Q84" s="51" t="b">
        <f>IF(P84=Weighting!H$37,Weighting!I$37,IF(P84=Weighting!H$38,Weighting!I$38,IF(P84=Weighting!H$39,Weighting!I$39)))</f>
        <v>0</v>
      </c>
      <c r="R84" s="42"/>
      <c r="S84" s="51" t="b">
        <f>IF(R84=Weighting!B$6,Weighting!B$13,IF('Rating tool'!R84=Weighting!B$7,Weighting!B$12))</f>
        <v>0</v>
      </c>
      <c r="T84" s="42"/>
      <c r="U84" s="51" t="b">
        <f>IF(T84=Weighting!B$6,Weighting!B$13,IF('Rating tool'!T84=Weighting!B$7,Weighting!B$12))</f>
        <v>0</v>
      </c>
      <c r="V84" s="42"/>
      <c r="W84" s="42"/>
      <c r="X84" s="60" t="b">
        <f>IF(V84=Weighting!G$13,Weighting!H$13,IF(V84=Weighting!G$14,Weighting!H$14,IF(V84=Weighting!G$15,Weighting!H$15,IF(V84=Weighting!G$16,Weighting!H$16,IF(V84=Weighting!G$17,Weighting!H$17)))))</f>
        <v>0</v>
      </c>
      <c r="Y84" s="42"/>
      <c r="Z84" s="60" t="b">
        <f>IF(Y84=Weighting!B$6,Weighting!B$13,IF('Rating tool'!Y84=Weighting!B$7,Weighting!B$12,IF('Rating tool'!Y84=Weighting!B$8,Weighting!B$12)))</f>
        <v>0</v>
      </c>
      <c r="AA84" s="62">
        <f t="shared" si="4"/>
        <v>0</v>
      </c>
      <c r="AB84" s="61" t="b">
        <f>IF(AA84=Weighting!C$12,Weighting!D$12,IF(AA84=Weighting!C$13,Weighting!D$13,IF(AA84=Weighting!C$14,Weighting!D$14,IF(AA84=Weighting!C$15,Weighting!D$15,IF(AA84=Weighting!C$16,Weighting!D$16,IF(AA84=Weighting!C$17,Weighting!D$17,IF(AA84=Weighting!C$18,Weighting!D$18,IF(AA84=Weighting!C$19,Weighting!D$19,IF(AA84=Weighting!C$20,Weighting!D$20,IF(AA84=Weighting!C$21,Weighting!D$21,IF(AA84=Weighting!C$22,Weighting!D$22,IF(AA84=Weighting!C$23,Weighting!D$23,IF('Rating tool'!AA84=Weighting!C$24,Weighting!D$24,IF(AA84=Weighting!C$25,Weighting!D$25))))))))))))))</f>
        <v>0</v>
      </c>
      <c r="AC84" s="61" t="str">
        <f>IF(AB84=Weighting!D$14,Weighting!D$13,IF('Rating tool'!AB84=Weighting!D$15,Weighting!D$15,IF('Rating tool'!AB84=Weighting!D$16,Weighting!D$17,IF('Rating tool'!AB84=Weighting!D$18,Weighting!D$18,IF('Rating tool'!AB84=Weighting!D$19,Weighting!D$20,IF('Rating tool'!AB84=Weighting!C$11,Weighting!D$11,IF(AB84=Weighting!D$22,Weighting!D$22,IF(AB84=Weighting!D$22,Weighting!D$23,IF('Rating tool'!AB84=Weighting!D$24,Weighting!D$24)))))))))</f>
        <v>Venue not considered safe for use</v>
      </c>
      <c r="AD84" s="62"/>
      <c r="AE84" s="63">
        <f>IF(AC84=Weighting!D$10,Weighting!F$22,IF('Rating tool'!AC84=Weighting!D$15,Weighting!F$26,IF('Rating tool'!AC84=Weighting!D$16,Weighting!F$25,IF('Rating tool'!AC84=Weighting!D$18,Weighting!F$24,IF('Rating tool'!AC84=Weighting!D$19,Weighting!F$23,IF(AC84=Weighting!D$23,Weighting!F$27,IF('Rating tool'!AC84=Weighting!D$24,Weighting!F$28)))))))</f>
        <v>0</v>
      </c>
      <c r="AF84" s="62">
        <f t="shared" si="3"/>
        <v>0</v>
      </c>
    </row>
    <row r="85" spans="1:32" x14ac:dyDescent="0.3">
      <c r="A85" s="65"/>
      <c r="B85" s="65"/>
      <c r="C85" s="4"/>
      <c r="D85" s="5"/>
      <c r="E85" s="6" t="b">
        <f>IF(D85=Weighting!B$5,Weighting!B$13,IF(D85=Weighting!C$5,Weighting!B$16))</f>
        <v>0</v>
      </c>
      <c r="F85" s="50"/>
      <c r="G85" s="51" t="b">
        <f>IF(F85=Weighting!B$32,Weighting!C$32,IF('Rating tool'!F85=Weighting!B$33,Weighting!C$33,IF('Rating tool'!F85=Weighting!B$34,Weighting!C$34)))</f>
        <v>0</v>
      </c>
      <c r="H85" s="50"/>
      <c r="I85" s="51" t="b">
        <f>IF(H85=Weighting!D$32,Weighting!A$34,IF(H85=Weighting!D$33,Weighting!A$33))</f>
        <v>0</v>
      </c>
      <c r="J85" s="50"/>
      <c r="K85" s="51" t="b">
        <f>IF(J85=Weighting!H$32,Weighting!I$32,IF(J85=Weighting!H$33,Weighting!I$33,IF(J85=Weighting!H$34,Weighting!I$34)))</f>
        <v>0</v>
      </c>
      <c r="L85" s="42"/>
      <c r="M85" s="51" t="b">
        <f>IF(L85=Weighting!F$32,Weighting!G$32,IF('Rating tool'!L85=Weighting!F$33,Weighting!G$33))</f>
        <v>0</v>
      </c>
      <c r="N85" s="50"/>
      <c r="O85" s="51" t="b">
        <f>IF(N85=Weighting!H$27,Weighting!A$34,IF(N85=Weighting!H$28,Weighting!A$33,IF(N85=Weighting!H$29,Weighting!A$33)))</f>
        <v>0</v>
      </c>
      <c r="P85" s="50"/>
      <c r="Q85" s="51" t="b">
        <f>IF(P85=Weighting!H$37,Weighting!I$37,IF(P85=Weighting!H$38,Weighting!I$38,IF(P85=Weighting!H$39,Weighting!I$39)))</f>
        <v>0</v>
      </c>
      <c r="R85" s="42"/>
      <c r="S85" s="51" t="b">
        <f>IF(R85=Weighting!B$6,Weighting!B$13,IF('Rating tool'!R85=Weighting!B$7,Weighting!B$12))</f>
        <v>0</v>
      </c>
      <c r="T85" s="42"/>
      <c r="U85" s="51" t="b">
        <f>IF(T85=Weighting!B$6,Weighting!B$13,IF('Rating tool'!T85=Weighting!B$7,Weighting!B$12))</f>
        <v>0</v>
      </c>
      <c r="V85" s="42"/>
      <c r="W85" s="42"/>
      <c r="X85" s="60" t="b">
        <f>IF(V85=Weighting!G$13,Weighting!H$13,IF(V85=Weighting!G$14,Weighting!H$14,IF(V85=Weighting!G$15,Weighting!H$15,IF(V85=Weighting!G$16,Weighting!H$16,IF(V85=Weighting!G$17,Weighting!H$17)))))</f>
        <v>0</v>
      </c>
      <c r="Y85" s="42"/>
      <c r="Z85" s="60" t="b">
        <f>IF(Y85=Weighting!B$6,Weighting!B$13,IF('Rating tool'!Y85=Weighting!B$7,Weighting!B$12,IF('Rating tool'!Y85=Weighting!B$8,Weighting!B$12)))</f>
        <v>0</v>
      </c>
      <c r="AA85" s="62">
        <f t="shared" si="4"/>
        <v>0</v>
      </c>
      <c r="AB85" s="61" t="b">
        <f>IF(AA85=Weighting!C$12,Weighting!D$12,IF(AA85=Weighting!C$13,Weighting!D$13,IF(AA85=Weighting!C$14,Weighting!D$14,IF(AA85=Weighting!C$15,Weighting!D$15,IF(AA85=Weighting!C$16,Weighting!D$16,IF(AA85=Weighting!C$17,Weighting!D$17,IF(AA85=Weighting!C$18,Weighting!D$18,IF(AA85=Weighting!C$19,Weighting!D$19,IF(AA85=Weighting!C$20,Weighting!D$20,IF(AA85=Weighting!C$21,Weighting!D$21,IF(AA85=Weighting!C$22,Weighting!D$22,IF(AA85=Weighting!C$23,Weighting!D$23,IF('Rating tool'!AA85=Weighting!C$24,Weighting!D$24,IF(AA85=Weighting!C$25,Weighting!D$25))))))))))))))</f>
        <v>0</v>
      </c>
      <c r="AC85" s="61" t="str">
        <f>IF(AB85=Weighting!D$14,Weighting!D$13,IF('Rating tool'!AB85=Weighting!D$15,Weighting!D$15,IF('Rating tool'!AB85=Weighting!D$16,Weighting!D$17,IF('Rating tool'!AB85=Weighting!D$18,Weighting!D$18,IF('Rating tool'!AB85=Weighting!D$19,Weighting!D$20,IF('Rating tool'!AB85=Weighting!C$11,Weighting!D$11,IF(AB85=Weighting!D$22,Weighting!D$22,IF(AB85=Weighting!D$22,Weighting!D$23,IF('Rating tool'!AB85=Weighting!D$24,Weighting!D$24)))))))))</f>
        <v>Venue not considered safe for use</v>
      </c>
      <c r="AD85" s="62"/>
      <c r="AE85" s="63">
        <f>IF(AC85=Weighting!D$10,Weighting!F$22,IF('Rating tool'!AC85=Weighting!D$15,Weighting!F$26,IF('Rating tool'!AC85=Weighting!D$16,Weighting!F$25,IF('Rating tool'!AC85=Weighting!D$18,Weighting!F$24,IF('Rating tool'!AC85=Weighting!D$19,Weighting!F$23,IF(AC85=Weighting!D$23,Weighting!F$27,IF('Rating tool'!AC85=Weighting!D$24,Weighting!F$28)))))))</f>
        <v>0</v>
      </c>
      <c r="AF85" s="62">
        <f t="shared" si="3"/>
        <v>0</v>
      </c>
    </row>
    <row r="86" spans="1:32" x14ac:dyDescent="0.3">
      <c r="A86" s="65"/>
      <c r="B86" s="65"/>
      <c r="C86" s="4"/>
      <c r="D86" s="5"/>
      <c r="E86" s="6" t="b">
        <f>IF(D86=Weighting!B$5,Weighting!B$13,IF(D86=Weighting!C$5,Weighting!B$16))</f>
        <v>0</v>
      </c>
      <c r="F86" s="50"/>
      <c r="G86" s="51" t="b">
        <f>IF(F86=Weighting!B$32,Weighting!C$32,IF('Rating tool'!F86=Weighting!B$33,Weighting!C$33,IF('Rating tool'!F86=Weighting!B$34,Weighting!C$34)))</f>
        <v>0</v>
      </c>
      <c r="H86" s="50"/>
      <c r="I86" s="51" t="b">
        <f>IF(H86=Weighting!D$32,Weighting!A$34,IF(H86=Weighting!D$33,Weighting!A$33))</f>
        <v>0</v>
      </c>
      <c r="J86" s="50"/>
      <c r="K86" s="51" t="b">
        <f>IF(J86=Weighting!H$32,Weighting!I$32,IF(J86=Weighting!H$33,Weighting!I$33,IF(J86=Weighting!H$34,Weighting!I$34)))</f>
        <v>0</v>
      </c>
      <c r="L86" s="42"/>
      <c r="M86" s="51" t="b">
        <f>IF(L86=Weighting!F$32,Weighting!G$32,IF('Rating tool'!L86=Weighting!F$33,Weighting!G$33))</f>
        <v>0</v>
      </c>
      <c r="N86" s="50"/>
      <c r="O86" s="51" t="b">
        <f>IF(N86=Weighting!H$27,Weighting!A$34,IF(N86=Weighting!H$28,Weighting!A$33,IF(N86=Weighting!H$29,Weighting!A$33)))</f>
        <v>0</v>
      </c>
      <c r="P86" s="50"/>
      <c r="Q86" s="51" t="b">
        <f>IF(P86=Weighting!H$37,Weighting!I$37,IF(P86=Weighting!H$38,Weighting!I$38,IF(P86=Weighting!H$39,Weighting!I$39)))</f>
        <v>0</v>
      </c>
      <c r="R86" s="42"/>
      <c r="S86" s="51" t="b">
        <f>IF(R86=Weighting!B$6,Weighting!B$13,IF('Rating tool'!R86=Weighting!B$7,Weighting!B$12))</f>
        <v>0</v>
      </c>
      <c r="T86" s="42"/>
      <c r="U86" s="51" t="b">
        <f>IF(T86=Weighting!B$6,Weighting!B$13,IF('Rating tool'!T86=Weighting!B$7,Weighting!B$12))</f>
        <v>0</v>
      </c>
      <c r="V86" s="42"/>
      <c r="W86" s="42"/>
      <c r="X86" s="60" t="b">
        <f>IF(V86=Weighting!G$13,Weighting!H$13,IF(V86=Weighting!G$14,Weighting!H$14,IF(V86=Weighting!G$15,Weighting!H$15,IF(V86=Weighting!G$16,Weighting!H$16,IF(V86=Weighting!G$17,Weighting!H$17)))))</f>
        <v>0</v>
      </c>
      <c r="Y86" s="42"/>
      <c r="Z86" s="60" t="b">
        <f>IF(Y86=Weighting!B$6,Weighting!B$13,IF('Rating tool'!Y86=Weighting!B$7,Weighting!B$12,IF('Rating tool'!Y86=Weighting!B$8,Weighting!B$12)))</f>
        <v>0</v>
      </c>
      <c r="AA86" s="62">
        <f t="shared" si="4"/>
        <v>0</v>
      </c>
      <c r="AB86" s="61" t="b">
        <f>IF(AA86=Weighting!C$12,Weighting!D$12,IF(AA86=Weighting!C$13,Weighting!D$13,IF(AA86=Weighting!C$14,Weighting!D$14,IF(AA86=Weighting!C$15,Weighting!D$15,IF(AA86=Weighting!C$16,Weighting!D$16,IF(AA86=Weighting!C$17,Weighting!D$17,IF(AA86=Weighting!C$18,Weighting!D$18,IF(AA86=Weighting!C$19,Weighting!D$19,IF(AA86=Weighting!C$20,Weighting!D$20,IF(AA86=Weighting!C$21,Weighting!D$21,IF(AA86=Weighting!C$22,Weighting!D$22,IF(AA86=Weighting!C$23,Weighting!D$23,IF('Rating tool'!AA86=Weighting!C$24,Weighting!D$24,IF(AA86=Weighting!C$25,Weighting!D$25))))))))))))))</f>
        <v>0</v>
      </c>
      <c r="AC86" s="61" t="str">
        <f>IF(AB86=Weighting!D$14,Weighting!D$13,IF('Rating tool'!AB86=Weighting!D$15,Weighting!D$15,IF('Rating tool'!AB86=Weighting!D$16,Weighting!D$17,IF('Rating tool'!AB86=Weighting!D$18,Weighting!D$18,IF('Rating tool'!AB86=Weighting!D$19,Weighting!D$20,IF('Rating tool'!AB86=Weighting!C$11,Weighting!D$11,IF(AB86=Weighting!D$22,Weighting!D$22,IF(AB86=Weighting!D$22,Weighting!D$23,IF('Rating tool'!AB86=Weighting!D$24,Weighting!D$24)))))))))</f>
        <v>Venue not considered safe for use</v>
      </c>
      <c r="AD86" s="62"/>
      <c r="AE86" s="63">
        <f>IF(AC86=Weighting!D$10,Weighting!F$22,IF('Rating tool'!AC86=Weighting!D$15,Weighting!F$26,IF('Rating tool'!AC86=Weighting!D$16,Weighting!F$25,IF('Rating tool'!AC86=Weighting!D$18,Weighting!F$24,IF('Rating tool'!AC86=Weighting!D$19,Weighting!F$23,IF(AC86=Weighting!D$23,Weighting!F$27,IF('Rating tool'!AC86=Weighting!D$24,Weighting!F$28)))))))</f>
        <v>0</v>
      </c>
      <c r="AF86" s="62">
        <f t="shared" si="3"/>
        <v>0</v>
      </c>
    </row>
    <row r="87" spans="1:32" x14ac:dyDescent="0.3">
      <c r="A87" s="65"/>
      <c r="B87" s="65"/>
      <c r="C87" s="4"/>
      <c r="D87" s="5"/>
      <c r="E87" s="6" t="b">
        <f>IF(D87=Weighting!B$5,Weighting!B$13,IF(D87=Weighting!C$5,Weighting!B$16))</f>
        <v>0</v>
      </c>
      <c r="F87" s="50"/>
      <c r="G87" s="51" t="b">
        <f>IF(F87=Weighting!B$32,Weighting!C$32,IF('Rating tool'!F87=Weighting!B$33,Weighting!C$33,IF('Rating tool'!F87=Weighting!B$34,Weighting!C$34)))</f>
        <v>0</v>
      </c>
      <c r="H87" s="50"/>
      <c r="I87" s="51" t="b">
        <f>IF(H87=Weighting!D$32,Weighting!A$34,IF(H87=Weighting!D$33,Weighting!A$33))</f>
        <v>0</v>
      </c>
      <c r="J87" s="50"/>
      <c r="K87" s="51" t="b">
        <f>IF(J87=Weighting!H$32,Weighting!I$32,IF(J87=Weighting!H$33,Weighting!I$33,IF(J87=Weighting!H$34,Weighting!I$34)))</f>
        <v>0</v>
      </c>
      <c r="L87" s="42"/>
      <c r="M87" s="51" t="b">
        <f>IF(L87=Weighting!F$32,Weighting!G$32,IF('Rating tool'!L87=Weighting!F$33,Weighting!G$33))</f>
        <v>0</v>
      </c>
      <c r="N87" s="50"/>
      <c r="O87" s="51" t="b">
        <f>IF(N87=Weighting!H$27,Weighting!A$34,IF(N87=Weighting!H$28,Weighting!A$33,IF(N87=Weighting!H$29,Weighting!A$33)))</f>
        <v>0</v>
      </c>
      <c r="P87" s="50"/>
      <c r="Q87" s="51" t="b">
        <f>IF(P87=Weighting!H$37,Weighting!I$37,IF(P87=Weighting!H$38,Weighting!I$38,IF(P87=Weighting!H$39,Weighting!I$39)))</f>
        <v>0</v>
      </c>
      <c r="R87" s="42"/>
      <c r="S87" s="51" t="b">
        <f>IF(R87=Weighting!B$6,Weighting!B$13,IF('Rating tool'!R87=Weighting!B$7,Weighting!B$12))</f>
        <v>0</v>
      </c>
      <c r="T87" s="42"/>
      <c r="U87" s="51" t="b">
        <f>IF(T87=Weighting!B$6,Weighting!B$13,IF('Rating tool'!T87=Weighting!B$7,Weighting!B$12))</f>
        <v>0</v>
      </c>
      <c r="V87" s="42"/>
      <c r="W87" s="42"/>
      <c r="X87" s="60" t="b">
        <f>IF(V87=Weighting!G$13,Weighting!H$13,IF(V87=Weighting!G$14,Weighting!H$14,IF(V87=Weighting!G$15,Weighting!H$15,IF(V87=Weighting!G$16,Weighting!H$16,IF(V87=Weighting!G$17,Weighting!H$17)))))</f>
        <v>0</v>
      </c>
      <c r="Y87" s="42"/>
      <c r="Z87" s="60" t="b">
        <f>IF(Y87=Weighting!B$6,Weighting!B$13,IF('Rating tool'!Y87=Weighting!B$7,Weighting!B$12,IF('Rating tool'!Y87=Weighting!B$8,Weighting!B$12)))</f>
        <v>0</v>
      </c>
      <c r="AA87" s="62">
        <f t="shared" si="4"/>
        <v>0</v>
      </c>
      <c r="AB87" s="61" t="b">
        <f>IF(AA87=Weighting!C$12,Weighting!D$12,IF(AA87=Weighting!C$13,Weighting!D$13,IF(AA87=Weighting!C$14,Weighting!D$14,IF(AA87=Weighting!C$15,Weighting!D$15,IF(AA87=Weighting!C$16,Weighting!D$16,IF(AA87=Weighting!C$17,Weighting!D$17,IF(AA87=Weighting!C$18,Weighting!D$18,IF(AA87=Weighting!C$19,Weighting!D$19,IF(AA87=Weighting!C$20,Weighting!D$20,IF(AA87=Weighting!C$21,Weighting!D$21,IF(AA87=Weighting!C$22,Weighting!D$22,IF(AA87=Weighting!C$23,Weighting!D$23,IF('Rating tool'!AA87=Weighting!C$24,Weighting!D$24,IF(AA87=Weighting!C$25,Weighting!D$25))))))))))))))</f>
        <v>0</v>
      </c>
      <c r="AC87" s="61" t="str">
        <f>IF(AB87=Weighting!D$14,Weighting!D$13,IF('Rating tool'!AB87=Weighting!D$15,Weighting!D$15,IF('Rating tool'!AB87=Weighting!D$16,Weighting!D$17,IF('Rating tool'!AB87=Weighting!D$18,Weighting!D$18,IF('Rating tool'!AB87=Weighting!D$19,Weighting!D$20,IF('Rating tool'!AB87=Weighting!C$11,Weighting!D$11,IF(AB87=Weighting!D$22,Weighting!D$22,IF(AB87=Weighting!D$22,Weighting!D$23,IF('Rating tool'!AB87=Weighting!D$24,Weighting!D$24)))))))))</f>
        <v>Venue not considered safe for use</v>
      </c>
      <c r="AD87" s="62"/>
      <c r="AE87" s="63">
        <f>IF(AC87=Weighting!D$10,Weighting!F$22,IF('Rating tool'!AC87=Weighting!D$15,Weighting!F$26,IF('Rating tool'!AC87=Weighting!D$16,Weighting!F$25,IF('Rating tool'!AC87=Weighting!D$18,Weighting!F$24,IF('Rating tool'!AC87=Weighting!D$19,Weighting!F$23,IF(AC87=Weighting!D$23,Weighting!F$27,IF('Rating tool'!AC87=Weighting!D$24,Weighting!F$28)))))))</f>
        <v>0</v>
      </c>
      <c r="AF87" s="62">
        <f t="shared" si="3"/>
        <v>0</v>
      </c>
    </row>
    <row r="88" spans="1:32" x14ac:dyDescent="0.3">
      <c r="A88" s="65"/>
      <c r="B88" s="65"/>
      <c r="C88" s="4"/>
      <c r="D88" s="5"/>
      <c r="E88" s="6" t="b">
        <f>IF(D88=Weighting!B$5,Weighting!B$13,IF(D88=Weighting!C$5,Weighting!B$16))</f>
        <v>0</v>
      </c>
      <c r="F88" s="50"/>
      <c r="G88" s="51" t="b">
        <f>IF(F88=Weighting!B$32,Weighting!C$32,IF('Rating tool'!F88=Weighting!B$33,Weighting!C$33,IF('Rating tool'!F88=Weighting!B$34,Weighting!C$34)))</f>
        <v>0</v>
      </c>
      <c r="H88" s="50"/>
      <c r="I88" s="51" t="b">
        <f>IF(H88=Weighting!D$32,Weighting!A$34,IF(H88=Weighting!D$33,Weighting!A$33))</f>
        <v>0</v>
      </c>
      <c r="J88" s="50"/>
      <c r="K88" s="51" t="b">
        <f>IF(J88=Weighting!H$32,Weighting!I$32,IF(J88=Weighting!H$33,Weighting!I$33,IF(J88=Weighting!H$34,Weighting!I$34)))</f>
        <v>0</v>
      </c>
      <c r="L88" s="42"/>
      <c r="M88" s="51" t="b">
        <f>IF(L88=Weighting!F$32,Weighting!G$32,IF('Rating tool'!L88=Weighting!F$33,Weighting!G$33))</f>
        <v>0</v>
      </c>
      <c r="N88" s="50"/>
      <c r="O88" s="51" t="b">
        <f>IF(N88=Weighting!H$27,Weighting!A$34,IF(N88=Weighting!H$28,Weighting!A$33,IF(N88=Weighting!H$29,Weighting!A$33)))</f>
        <v>0</v>
      </c>
      <c r="P88" s="50"/>
      <c r="Q88" s="51" t="b">
        <f>IF(P88=Weighting!H$37,Weighting!I$37,IF(P88=Weighting!H$38,Weighting!I$38,IF(P88=Weighting!H$39,Weighting!I$39)))</f>
        <v>0</v>
      </c>
      <c r="R88" s="42"/>
      <c r="S88" s="51" t="b">
        <f>IF(R88=Weighting!B$6,Weighting!B$13,IF('Rating tool'!R88=Weighting!B$7,Weighting!B$12))</f>
        <v>0</v>
      </c>
      <c r="T88" s="42"/>
      <c r="U88" s="51" t="b">
        <f>IF(T88=Weighting!B$6,Weighting!B$13,IF('Rating tool'!T88=Weighting!B$7,Weighting!B$12))</f>
        <v>0</v>
      </c>
      <c r="V88" s="42"/>
      <c r="W88" s="42"/>
      <c r="X88" s="60" t="b">
        <f>IF(V88=Weighting!G$13,Weighting!H$13,IF(V88=Weighting!G$14,Weighting!H$14,IF(V88=Weighting!G$15,Weighting!H$15,IF(V88=Weighting!G$16,Weighting!H$16,IF(V88=Weighting!G$17,Weighting!H$17)))))</f>
        <v>0</v>
      </c>
      <c r="Y88" s="42"/>
      <c r="Z88" s="60" t="b">
        <f>IF(Y88=Weighting!B$6,Weighting!B$13,IF('Rating tool'!Y88=Weighting!B$7,Weighting!B$12,IF('Rating tool'!Y88=Weighting!B$8,Weighting!B$12)))</f>
        <v>0</v>
      </c>
      <c r="AA88" s="62">
        <f t="shared" si="4"/>
        <v>0</v>
      </c>
      <c r="AB88" s="61" t="b">
        <f>IF(AA88=Weighting!C$12,Weighting!D$12,IF(AA88=Weighting!C$13,Weighting!D$13,IF(AA88=Weighting!C$14,Weighting!D$14,IF(AA88=Weighting!C$15,Weighting!D$15,IF(AA88=Weighting!C$16,Weighting!D$16,IF(AA88=Weighting!C$17,Weighting!D$17,IF(AA88=Weighting!C$18,Weighting!D$18,IF(AA88=Weighting!C$19,Weighting!D$19,IF(AA88=Weighting!C$20,Weighting!D$20,IF(AA88=Weighting!C$21,Weighting!D$21,IF(AA88=Weighting!C$22,Weighting!D$22,IF(AA88=Weighting!C$23,Weighting!D$23,IF('Rating tool'!AA88=Weighting!C$24,Weighting!D$24,IF(AA88=Weighting!C$25,Weighting!D$25))))))))))))))</f>
        <v>0</v>
      </c>
      <c r="AC88" s="61" t="str">
        <f>IF(AB88=Weighting!D$14,Weighting!D$13,IF('Rating tool'!AB88=Weighting!D$15,Weighting!D$15,IF('Rating tool'!AB88=Weighting!D$16,Weighting!D$17,IF('Rating tool'!AB88=Weighting!D$18,Weighting!D$18,IF('Rating tool'!AB88=Weighting!D$19,Weighting!D$20,IF('Rating tool'!AB88=Weighting!C$11,Weighting!D$11,IF(AB88=Weighting!D$22,Weighting!D$22,IF(AB88=Weighting!D$22,Weighting!D$23,IF('Rating tool'!AB88=Weighting!D$24,Weighting!D$24)))))))))</f>
        <v>Venue not considered safe for use</v>
      </c>
      <c r="AD88" s="62"/>
      <c r="AE88" s="63">
        <f>IF(AC88=Weighting!D$10,Weighting!F$22,IF('Rating tool'!AC88=Weighting!D$15,Weighting!F$26,IF('Rating tool'!AC88=Weighting!D$16,Weighting!F$25,IF('Rating tool'!AC88=Weighting!D$18,Weighting!F$24,IF('Rating tool'!AC88=Weighting!D$19,Weighting!F$23,IF(AC88=Weighting!D$23,Weighting!F$27,IF('Rating tool'!AC88=Weighting!D$24,Weighting!F$28)))))))</f>
        <v>0</v>
      </c>
      <c r="AF88" s="62">
        <f t="shared" si="3"/>
        <v>0</v>
      </c>
    </row>
    <row r="89" spans="1:32" x14ac:dyDescent="0.3">
      <c r="A89" s="65"/>
      <c r="B89" s="65"/>
      <c r="C89" s="4"/>
      <c r="D89" s="5"/>
      <c r="E89" s="6" t="b">
        <f>IF(D89=Weighting!B$5,Weighting!B$13,IF(D89=Weighting!C$5,Weighting!B$16))</f>
        <v>0</v>
      </c>
      <c r="F89" s="50"/>
      <c r="G89" s="51" t="b">
        <f>IF(F89=Weighting!B$32,Weighting!C$32,IF('Rating tool'!F89=Weighting!B$33,Weighting!C$33,IF('Rating tool'!F89=Weighting!B$34,Weighting!C$34)))</f>
        <v>0</v>
      </c>
      <c r="H89" s="50"/>
      <c r="I89" s="51" t="b">
        <f>IF(H89=Weighting!D$32,Weighting!A$34,IF(H89=Weighting!D$33,Weighting!A$33))</f>
        <v>0</v>
      </c>
      <c r="J89" s="50"/>
      <c r="K89" s="51" t="b">
        <f>IF(J89=Weighting!H$32,Weighting!I$32,IF(J89=Weighting!H$33,Weighting!I$33,IF(J89=Weighting!H$34,Weighting!I$34)))</f>
        <v>0</v>
      </c>
      <c r="L89" s="42"/>
      <c r="M89" s="51" t="b">
        <f>IF(L89=Weighting!F$32,Weighting!G$32,IF('Rating tool'!L89=Weighting!F$33,Weighting!G$33))</f>
        <v>0</v>
      </c>
      <c r="N89" s="50"/>
      <c r="O89" s="51" t="b">
        <f>IF(N89=Weighting!H$27,Weighting!A$34,IF(N89=Weighting!H$28,Weighting!A$33,IF(N89=Weighting!H$29,Weighting!A$33)))</f>
        <v>0</v>
      </c>
      <c r="P89" s="50"/>
      <c r="Q89" s="51" t="b">
        <f>IF(P89=Weighting!H$37,Weighting!I$37,IF(P89=Weighting!H$38,Weighting!I$38,IF(P89=Weighting!H$39,Weighting!I$39)))</f>
        <v>0</v>
      </c>
      <c r="R89" s="42"/>
      <c r="S89" s="51" t="b">
        <f>IF(R89=Weighting!B$6,Weighting!B$13,IF('Rating tool'!R89=Weighting!B$7,Weighting!B$12))</f>
        <v>0</v>
      </c>
      <c r="T89" s="42"/>
      <c r="U89" s="51" t="b">
        <f>IF(T89=Weighting!B$6,Weighting!B$13,IF('Rating tool'!T89=Weighting!B$7,Weighting!B$12))</f>
        <v>0</v>
      </c>
      <c r="V89" s="42"/>
      <c r="W89" s="42"/>
      <c r="X89" s="60" t="b">
        <f>IF(V89=Weighting!G$13,Weighting!H$13,IF(V89=Weighting!G$14,Weighting!H$14,IF(V89=Weighting!G$15,Weighting!H$15,IF(V89=Weighting!G$16,Weighting!H$16,IF(V89=Weighting!G$17,Weighting!H$17)))))</f>
        <v>0</v>
      </c>
      <c r="Y89" s="42"/>
      <c r="Z89" s="60" t="b">
        <f>IF(Y89=Weighting!B$6,Weighting!B$13,IF('Rating tool'!Y89=Weighting!B$7,Weighting!B$12,IF('Rating tool'!Y89=Weighting!B$8,Weighting!B$12)))</f>
        <v>0</v>
      </c>
      <c r="AA89" s="62">
        <f t="shared" si="4"/>
        <v>0</v>
      </c>
      <c r="AB89" s="61" t="b">
        <f>IF(AA89=Weighting!C$12,Weighting!D$12,IF(AA89=Weighting!C$13,Weighting!D$13,IF(AA89=Weighting!C$14,Weighting!D$14,IF(AA89=Weighting!C$15,Weighting!D$15,IF(AA89=Weighting!C$16,Weighting!D$16,IF(AA89=Weighting!C$17,Weighting!D$17,IF(AA89=Weighting!C$18,Weighting!D$18,IF(AA89=Weighting!C$19,Weighting!D$19,IF(AA89=Weighting!C$20,Weighting!D$20,IF(AA89=Weighting!C$21,Weighting!D$21,IF(AA89=Weighting!C$22,Weighting!D$22,IF(AA89=Weighting!C$23,Weighting!D$23,IF('Rating tool'!AA89=Weighting!C$24,Weighting!D$24,IF(AA89=Weighting!C$25,Weighting!D$25))))))))))))))</f>
        <v>0</v>
      </c>
      <c r="AC89" s="61" t="str">
        <f>IF(AB89=Weighting!D$14,Weighting!D$13,IF('Rating tool'!AB89=Weighting!D$15,Weighting!D$15,IF('Rating tool'!AB89=Weighting!D$16,Weighting!D$17,IF('Rating tool'!AB89=Weighting!D$18,Weighting!D$18,IF('Rating tool'!AB89=Weighting!D$19,Weighting!D$20,IF('Rating tool'!AB89=Weighting!C$11,Weighting!D$11,IF(AB89=Weighting!D$22,Weighting!D$22,IF(AB89=Weighting!D$22,Weighting!D$23,IF('Rating tool'!AB89=Weighting!D$24,Weighting!D$24)))))))))</f>
        <v>Venue not considered safe for use</v>
      </c>
      <c r="AD89" s="62"/>
      <c r="AE89" s="63">
        <f>IF(AC89=Weighting!D$10,Weighting!F$22,IF('Rating tool'!AC89=Weighting!D$15,Weighting!F$26,IF('Rating tool'!AC89=Weighting!D$16,Weighting!F$25,IF('Rating tool'!AC89=Weighting!D$18,Weighting!F$24,IF('Rating tool'!AC89=Weighting!D$19,Weighting!F$23,IF(AC89=Weighting!D$23,Weighting!F$27,IF('Rating tool'!AC89=Weighting!D$24,Weighting!F$28)))))))</f>
        <v>0</v>
      </c>
      <c r="AF89" s="62">
        <f t="shared" si="3"/>
        <v>0</v>
      </c>
    </row>
    <row r="90" spans="1:32" x14ac:dyDescent="0.3">
      <c r="A90" s="65"/>
      <c r="B90" s="65"/>
      <c r="C90" s="4"/>
      <c r="D90" s="5"/>
      <c r="E90" s="6" t="b">
        <f>IF(D90=Weighting!B$5,Weighting!B$13,IF(D90=Weighting!C$5,Weighting!B$16))</f>
        <v>0</v>
      </c>
      <c r="F90" s="50"/>
      <c r="G90" s="51" t="b">
        <f>IF(F90=Weighting!B$32,Weighting!C$32,IF('Rating tool'!F90=Weighting!B$33,Weighting!C$33,IF('Rating tool'!F90=Weighting!B$34,Weighting!C$34)))</f>
        <v>0</v>
      </c>
      <c r="H90" s="50"/>
      <c r="I90" s="51" t="b">
        <f>IF(H90=Weighting!D$32,Weighting!A$34,IF(H90=Weighting!D$33,Weighting!A$33))</f>
        <v>0</v>
      </c>
      <c r="J90" s="50"/>
      <c r="K90" s="51" t="b">
        <f>IF(J90=Weighting!H$32,Weighting!I$32,IF(J90=Weighting!H$33,Weighting!I$33,IF(J90=Weighting!H$34,Weighting!I$34)))</f>
        <v>0</v>
      </c>
      <c r="L90" s="42"/>
      <c r="M90" s="51" t="b">
        <f>IF(L90=Weighting!F$32,Weighting!G$32,IF('Rating tool'!L90=Weighting!F$33,Weighting!G$33))</f>
        <v>0</v>
      </c>
      <c r="N90" s="50"/>
      <c r="O90" s="51" t="b">
        <f>IF(N90=Weighting!H$27,Weighting!A$34,IF(N90=Weighting!H$28,Weighting!A$33,IF(N90=Weighting!H$29,Weighting!A$33)))</f>
        <v>0</v>
      </c>
      <c r="P90" s="50"/>
      <c r="Q90" s="51" t="b">
        <f>IF(P90=Weighting!H$37,Weighting!I$37,IF(P90=Weighting!H$38,Weighting!I$38,IF(P90=Weighting!H$39,Weighting!I$39)))</f>
        <v>0</v>
      </c>
      <c r="R90" s="42"/>
      <c r="S90" s="51" t="b">
        <f>IF(R90=Weighting!B$6,Weighting!B$13,IF('Rating tool'!R90=Weighting!B$7,Weighting!B$12))</f>
        <v>0</v>
      </c>
      <c r="T90" s="42"/>
      <c r="U90" s="51" t="b">
        <f>IF(T90=Weighting!B$6,Weighting!B$13,IF('Rating tool'!T90=Weighting!B$7,Weighting!B$12))</f>
        <v>0</v>
      </c>
      <c r="V90" s="42"/>
      <c r="W90" s="42"/>
      <c r="X90" s="60" t="b">
        <f>IF(V90=Weighting!G$13,Weighting!H$13,IF(V90=Weighting!G$14,Weighting!H$14,IF(V90=Weighting!G$15,Weighting!H$15,IF(V90=Weighting!G$16,Weighting!H$16,IF(V90=Weighting!G$17,Weighting!H$17)))))</f>
        <v>0</v>
      </c>
      <c r="Y90" s="42"/>
      <c r="Z90" s="60" t="b">
        <f>IF(Y90=Weighting!B$6,Weighting!B$13,IF('Rating tool'!Y90=Weighting!B$7,Weighting!B$12,IF('Rating tool'!Y90=Weighting!B$8,Weighting!B$12)))</f>
        <v>0</v>
      </c>
      <c r="AA90" s="62">
        <f t="shared" si="4"/>
        <v>0</v>
      </c>
      <c r="AB90" s="61" t="b">
        <f>IF(AA90=Weighting!C$12,Weighting!D$12,IF(AA90=Weighting!C$13,Weighting!D$13,IF(AA90=Weighting!C$14,Weighting!D$14,IF(AA90=Weighting!C$15,Weighting!D$15,IF(AA90=Weighting!C$16,Weighting!D$16,IF(AA90=Weighting!C$17,Weighting!D$17,IF(AA90=Weighting!C$18,Weighting!D$18,IF(AA90=Weighting!C$19,Weighting!D$19,IF(AA90=Weighting!C$20,Weighting!D$20,IF(AA90=Weighting!C$21,Weighting!D$21,IF(AA90=Weighting!C$22,Weighting!D$22,IF(AA90=Weighting!C$23,Weighting!D$23,IF('Rating tool'!AA90=Weighting!C$24,Weighting!D$24,IF(AA90=Weighting!C$25,Weighting!D$25))))))))))))))</f>
        <v>0</v>
      </c>
      <c r="AC90" s="61" t="str">
        <f>IF(AB90=Weighting!D$14,Weighting!D$13,IF('Rating tool'!AB90=Weighting!D$15,Weighting!D$15,IF('Rating tool'!AB90=Weighting!D$16,Weighting!D$17,IF('Rating tool'!AB90=Weighting!D$18,Weighting!D$18,IF('Rating tool'!AB90=Weighting!D$19,Weighting!D$20,IF('Rating tool'!AB90=Weighting!C$11,Weighting!D$11,IF(AB90=Weighting!D$22,Weighting!D$22,IF(AB90=Weighting!D$22,Weighting!D$23,IF('Rating tool'!AB90=Weighting!D$24,Weighting!D$24)))))))))</f>
        <v>Venue not considered safe for use</v>
      </c>
      <c r="AD90" s="62"/>
      <c r="AE90" s="63">
        <f>IF(AC90=Weighting!D$10,Weighting!F$22,IF('Rating tool'!AC90=Weighting!D$15,Weighting!F$26,IF('Rating tool'!AC90=Weighting!D$16,Weighting!F$25,IF('Rating tool'!AC90=Weighting!D$18,Weighting!F$24,IF('Rating tool'!AC90=Weighting!D$19,Weighting!F$23,IF(AC90=Weighting!D$23,Weighting!F$27,IF('Rating tool'!AC90=Weighting!D$24,Weighting!F$28)))))))</f>
        <v>0</v>
      </c>
      <c r="AF90" s="62">
        <f t="shared" si="3"/>
        <v>0</v>
      </c>
    </row>
    <row r="91" spans="1:32" x14ac:dyDescent="0.3">
      <c r="A91" s="65"/>
      <c r="B91" s="65"/>
      <c r="C91" s="4"/>
      <c r="D91" s="5"/>
      <c r="E91" s="6" t="b">
        <f>IF(D91=Weighting!B$5,Weighting!B$13,IF(D91=Weighting!C$5,Weighting!B$16))</f>
        <v>0</v>
      </c>
      <c r="F91" s="50"/>
      <c r="G91" s="51" t="b">
        <f>IF(F91=Weighting!B$32,Weighting!C$32,IF('Rating tool'!F91=Weighting!B$33,Weighting!C$33,IF('Rating tool'!F91=Weighting!B$34,Weighting!C$34)))</f>
        <v>0</v>
      </c>
      <c r="H91" s="50"/>
      <c r="I91" s="51" t="b">
        <f>IF(H91=Weighting!D$32,Weighting!A$34,IF(H91=Weighting!D$33,Weighting!A$33))</f>
        <v>0</v>
      </c>
      <c r="J91" s="50"/>
      <c r="K91" s="51" t="b">
        <f>IF(J91=Weighting!H$32,Weighting!I$32,IF(J91=Weighting!H$33,Weighting!I$33,IF(J91=Weighting!H$34,Weighting!I$34)))</f>
        <v>0</v>
      </c>
      <c r="L91" s="42"/>
      <c r="M91" s="51" t="b">
        <f>IF(L91=Weighting!F$32,Weighting!G$32,IF('Rating tool'!L91=Weighting!F$33,Weighting!G$33))</f>
        <v>0</v>
      </c>
      <c r="N91" s="50"/>
      <c r="O91" s="51" t="b">
        <f>IF(N91=Weighting!H$27,Weighting!A$34,IF(N91=Weighting!H$28,Weighting!A$33,IF(N91=Weighting!H$29,Weighting!A$33)))</f>
        <v>0</v>
      </c>
      <c r="P91" s="50"/>
      <c r="Q91" s="51" t="b">
        <f>IF(P91=Weighting!H$37,Weighting!I$37,IF(P91=Weighting!H$38,Weighting!I$38,IF(P91=Weighting!H$39,Weighting!I$39)))</f>
        <v>0</v>
      </c>
      <c r="R91" s="42"/>
      <c r="S91" s="51" t="b">
        <f>IF(R91=Weighting!B$6,Weighting!B$13,IF('Rating tool'!R91=Weighting!B$7,Weighting!B$12))</f>
        <v>0</v>
      </c>
      <c r="T91" s="42"/>
      <c r="U91" s="51" t="b">
        <f>IF(T91=Weighting!B$6,Weighting!B$13,IF('Rating tool'!T91=Weighting!B$7,Weighting!B$12))</f>
        <v>0</v>
      </c>
      <c r="V91" s="42"/>
      <c r="W91" s="42"/>
      <c r="X91" s="60" t="b">
        <f>IF(V91=Weighting!G$13,Weighting!H$13,IF(V91=Weighting!G$14,Weighting!H$14,IF(V91=Weighting!G$15,Weighting!H$15,IF(V91=Weighting!G$16,Weighting!H$16,IF(V91=Weighting!G$17,Weighting!H$17)))))</f>
        <v>0</v>
      </c>
      <c r="Y91" s="42"/>
      <c r="Z91" s="60" t="b">
        <f>IF(Y91=Weighting!B$6,Weighting!B$13,IF('Rating tool'!Y91=Weighting!B$7,Weighting!B$12,IF('Rating tool'!Y91=Weighting!B$8,Weighting!B$12)))</f>
        <v>0</v>
      </c>
      <c r="AA91" s="62">
        <f t="shared" si="4"/>
        <v>0</v>
      </c>
      <c r="AB91" s="61" t="b">
        <f>IF(AA91=Weighting!C$12,Weighting!D$12,IF(AA91=Weighting!C$13,Weighting!D$13,IF(AA91=Weighting!C$14,Weighting!D$14,IF(AA91=Weighting!C$15,Weighting!D$15,IF(AA91=Weighting!C$16,Weighting!D$16,IF(AA91=Weighting!C$17,Weighting!D$17,IF(AA91=Weighting!C$18,Weighting!D$18,IF(AA91=Weighting!C$19,Weighting!D$19,IF(AA91=Weighting!C$20,Weighting!D$20,IF(AA91=Weighting!C$21,Weighting!D$21,IF(AA91=Weighting!C$22,Weighting!D$22,IF(AA91=Weighting!C$23,Weighting!D$23,IF('Rating tool'!AA91=Weighting!C$24,Weighting!D$24,IF(AA91=Weighting!C$25,Weighting!D$25))))))))))))))</f>
        <v>0</v>
      </c>
      <c r="AC91" s="61" t="str">
        <f>IF(AB91=Weighting!D$14,Weighting!D$13,IF('Rating tool'!AB91=Weighting!D$15,Weighting!D$15,IF('Rating tool'!AB91=Weighting!D$16,Weighting!D$17,IF('Rating tool'!AB91=Weighting!D$18,Weighting!D$18,IF('Rating tool'!AB91=Weighting!D$19,Weighting!D$20,IF('Rating tool'!AB91=Weighting!C$11,Weighting!D$11,IF(AB91=Weighting!D$22,Weighting!D$22,IF(AB91=Weighting!D$22,Weighting!D$23,IF('Rating tool'!AB91=Weighting!D$24,Weighting!D$24)))))))))</f>
        <v>Venue not considered safe for use</v>
      </c>
      <c r="AD91" s="62"/>
      <c r="AE91" s="63">
        <f>IF(AC91=Weighting!D$10,Weighting!F$22,IF('Rating tool'!AC91=Weighting!D$15,Weighting!F$26,IF('Rating tool'!AC91=Weighting!D$16,Weighting!F$25,IF('Rating tool'!AC91=Weighting!D$18,Weighting!F$24,IF('Rating tool'!AC91=Weighting!D$19,Weighting!F$23,IF(AC91=Weighting!D$23,Weighting!F$27,IF('Rating tool'!AC91=Weighting!D$24,Weighting!F$28)))))))</f>
        <v>0</v>
      </c>
      <c r="AF91" s="62">
        <f t="shared" si="3"/>
        <v>0</v>
      </c>
    </row>
    <row r="92" spans="1:32" x14ac:dyDescent="0.3">
      <c r="A92" s="65"/>
      <c r="B92" s="65"/>
      <c r="C92" s="4"/>
      <c r="D92" s="5"/>
      <c r="E92" s="6" t="b">
        <f>IF(D92=Weighting!B$5,Weighting!B$13,IF(D92=Weighting!C$5,Weighting!B$16))</f>
        <v>0</v>
      </c>
      <c r="F92" s="50"/>
      <c r="G92" s="51" t="b">
        <f>IF(F92=Weighting!B$32,Weighting!C$32,IF('Rating tool'!F92=Weighting!B$33,Weighting!C$33,IF('Rating tool'!F92=Weighting!B$34,Weighting!C$34)))</f>
        <v>0</v>
      </c>
      <c r="H92" s="50"/>
      <c r="I92" s="51" t="b">
        <f>IF(H92=Weighting!D$32,Weighting!A$34,IF(H92=Weighting!D$33,Weighting!A$33))</f>
        <v>0</v>
      </c>
      <c r="J92" s="50"/>
      <c r="K92" s="51" t="b">
        <f>IF(J92=Weighting!H$32,Weighting!I$32,IF(J92=Weighting!H$33,Weighting!I$33,IF(J92=Weighting!H$34,Weighting!I$34)))</f>
        <v>0</v>
      </c>
      <c r="L92" s="42"/>
      <c r="M92" s="51" t="b">
        <f>IF(L92=Weighting!F$32,Weighting!G$32,IF('Rating tool'!L92=Weighting!F$33,Weighting!G$33))</f>
        <v>0</v>
      </c>
      <c r="N92" s="50"/>
      <c r="O92" s="51" t="b">
        <f>IF(N92=Weighting!H$27,Weighting!A$34,IF(N92=Weighting!H$28,Weighting!A$33,IF(N92=Weighting!H$29,Weighting!A$33)))</f>
        <v>0</v>
      </c>
      <c r="P92" s="50"/>
      <c r="Q92" s="51" t="b">
        <f>IF(P92=Weighting!H$37,Weighting!I$37,IF(P92=Weighting!H$38,Weighting!I$38,IF(P92=Weighting!H$39,Weighting!I$39)))</f>
        <v>0</v>
      </c>
      <c r="R92" s="42"/>
      <c r="S92" s="51" t="b">
        <f>IF(R92=Weighting!B$6,Weighting!B$13,IF('Rating tool'!R92=Weighting!B$7,Weighting!B$12))</f>
        <v>0</v>
      </c>
      <c r="T92" s="42"/>
      <c r="U92" s="51" t="b">
        <f>IF(T92=Weighting!B$6,Weighting!B$13,IF('Rating tool'!T92=Weighting!B$7,Weighting!B$12))</f>
        <v>0</v>
      </c>
      <c r="V92" s="42"/>
      <c r="W92" s="42"/>
      <c r="X92" s="60" t="b">
        <f>IF(V92=Weighting!G$13,Weighting!H$13,IF(V92=Weighting!G$14,Weighting!H$14,IF(V92=Weighting!G$15,Weighting!H$15,IF(V92=Weighting!G$16,Weighting!H$16,IF(V92=Weighting!G$17,Weighting!H$17)))))</f>
        <v>0</v>
      </c>
      <c r="Y92" s="42"/>
      <c r="Z92" s="60" t="b">
        <f>IF(Y92=Weighting!B$6,Weighting!B$13,IF('Rating tool'!Y92=Weighting!B$7,Weighting!B$12,IF('Rating tool'!Y92=Weighting!B$8,Weighting!B$12)))</f>
        <v>0</v>
      </c>
      <c r="AA92" s="62">
        <f t="shared" si="4"/>
        <v>0</v>
      </c>
      <c r="AB92" s="61" t="b">
        <f>IF(AA92=Weighting!C$12,Weighting!D$12,IF(AA92=Weighting!C$13,Weighting!D$13,IF(AA92=Weighting!C$14,Weighting!D$14,IF(AA92=Weighting!C$15,Weighting!D$15,IF(AA92=Weighting!C$16,Weighting!D$16,IF(AA92=Weighting!C$17,Weighting!D$17,IF(AA92=Weighting!C$18,Weighting!D$18,IF(AA92=Weighting!C$19,Weighting!D$19,IF(AA92=Weighting!C$20,Weighting!D$20,IF(AA92=Weighting!C$21,Weighting!D$21,IF(AA92=Weighting!C$22,Weighting!D$22,IF(AA92=Weighting!C$23,Weighting!D$23,IF('Rating tool'!AA92=Weighting!C$24,Weighting!D$24,IF(AA92=Weighting!C$25,Weighting!D$25))))))))))))))</f>
        <v>0</v>
      </c>
      <c r="AC92" s="61" t="str">
        <f>IF(AB92=Weighting!D$14,Weighting!D$13,IF('Rating tool'!AB92=Weighting!D$15,Weighting!D$15,IF('Rating tool'!AB92=Weighting!D$16,Weighting!D$17,IF('Rating tool'!AB92=Weighting!D$18,Weighting!D$18,IF('Rating tool'!AB92=Weighting!D$19,Weighting!D$20,IF('Rating tool'!AB92=Weighting!C$11,Weighting!D$11,IF(AB92=Weighting!D$22,Weighting!D$22,IF(AB92=Weighting!D$22,Weighting!D$23,IF('Rating tool'!AB92=Weighting!D$24,Weighting!D$24)))))))))</f>
        <v>Venue not considered safe for use</v>
      </c>
      <c r="AD92" s="62"/>
      <c r="AE92" s="63">
        <f>IF(AC92=Weighting!D$10,Weighting!F$22,IF('Rating tool'!AC92=Weighting!D$15,Weighting!F$26,IF('Rating tool'!AC92=Weighting!D$16,Weighting!F$25,IF('Rating tool'!AC92=Weighting!D$18,Weighting!F$24,IF('Rating tool'!AC92=Weighting!D$19,Weighting!F$23,IF(AC92=Weighting!D$23,Weighting!F$27,IF('Rating tool'!AC92=Weighting!D$24,Weighting!F$28)))))))</f>
        <v>0</v>
      </c>
      <c r="AF92" s="62">
        <f t="shared" si="3"/>
        <v>0</v>
      </c>
    </row>
    <row r="93" spans="1:32" x14ac:dyDescent="0.3">
      <c r="A93" s="65"/>
      <c r="B93" s="65"/>
      <c r="C93" s="4"/>
      <c r="D93" s="5"/>
      <c r="E93" s="6" t="b">
        <f>IF(D93=Weighting!B$5,Weighting!B$13,IF(D93=Weighting!C$5,Weighting!B$16))</f>
        <v>0</v>
      </c>
      <c r="F93" s="50"/>
      <c r="G93" s="51" t="b">
        <f>IF(F93=Weighting!B$32,Weighting!C$32,IF('Rating tool'!F93=Weighting!B$33,Weighting!C$33,IF('Rating tool'!F93=Weighting!B$34,Weighting!C$34)))</f>
        <v>0</v>
      </c>
      <c r="H93" s="50"/>
      <c r="I93" s="51" t="b">
        <f>IF(H93=Weighting!D$32,Weighting!A$34,IF(H93=Weighting!D$33,Weighting!A$33))</f>
        <v>0</v>
      </c>
      <c r="J93" s="50"/>
      <c r="K93" s="51" t="b">
        <f>IF(J93=Weighting!H$32,Weighting!I$32,IF(J93=Weighting!H$33,Weighting!I$33,IF(J93=Weighting!H$34,Weighting!I$34)))</f>
        <v>0</v>
      </c>
      <c r="L93" s="42"/>
      <c r="M93" s="51" t="b">
        <f>IF(L93=Weighting!F$32,Weighting!G$32,IF('Rating tool'!L93=Weighting!F$33,Weighting!G$33))</f>
        <v>0</v>
      </c>
      <c r="N93" s="50"/>
      <c r="O93" s="51" t="b">
        <f>IF(N93=Weighting!H$27,Weighting!A$34,IF(N93=Weighting!H$28,Weighting!A$33,IF(N93=Weighting!H$29,Weighting!A$33)))</f>
        <v>0</v>
      </c>
      <c r="P93" s="50"/>
      <c r="Q93" s="51" t="b">
        <f>IF(P93=Weighting!H$37,Weighting!I$37,IF(P93=Weighting!H$38,Weighting!I$38,IF(P93=Weighting!H$39,Weighting!I$39)))</f>
        <v>0</v>
      </c>
      <c r="R93" s="42"/>
      <c r="S93" s="51" t="b">
        <f>IF(R93=Weighting!B$6,Weighting!B$13,IF('Rating tool'!R93=Weighting!B$7,Weighting!B$12))</f>
        <v>0</v>
      </c>
      <c r="T93" s="42"/>
      <c r="U93" s="51" t="b">
        <f>IF(T93=Weighting!B$6,Weighting!B$13,IF('Rating tool'!T93=Weighting!B$7,Weighting!B$12))</f>
        <v>0</v>
      </c>
      <c r="V93" s="42"/>
      <c r="W93" s="42"/>
      <c r="X93" s="60" t="b">
        <f>IF(V93=Weighting!G$13,Weighting!H$13,IF(V93=Weighting!G$14,Weighting!H$14,IF(V93=Weighting!G$15,Weighting!H$15,IF(V93=Weighting!G$16,Weighting!H$16,IF(V93=Weighting!G$17,Weighting!H$17)))))</f>
        <v>0</v>
      </c>
      <c r="Y93" s="42"/>
      <c r="Z93" s="60" t="b">
        <f>IF(Y93=Weighting!B$6,Weighting!B$13,IF('Rating tool'!Y93=Weighting!B$7,Weighting!B$12,IF('Rating tool'!Y93=Weighting!B$8,Weighting!B$12)))</f>
        <v>0</v>
      </c>
      <c r="AA93" s="62">
        <f t="shared" si="4"/>
        <v>0</v>
      </c>
      <c r="AB93" s="61" t="b">
        <f>IF(AA93=Weighting!C$12,Weighting!D$12,IF(AA93=Weighting!C$13,Weighting!D$13,IF(AA93=Weighting!C$14,Weighting!D$14,IF(AA93=Weighting!C$15,Weighting!D$15,IF(AA93=Weighting!C$16,Weighting!D$16,IF(AA93=Weighting!C$17,Weighting!D$17,IF(AA93=Weighting!C$18,Weighting!D$18,IF(AA93=Weighting!C$19,Weighting!D$19,IF(AA93=Weighting!C$20,Weighting!D$20,IF(AA93=Weighting!C$21,Weighting!D$21,IF(AA93=Weighting!C$22,Weighting!D$22,IF(AA93=Weighting!C$23,Weighting!D$23,IF('Rating tool'!AA93=Weighting!C$24,Weighting!D$24,IF(AA93=Weighting!C$25,Weighting!D$25))))))))))))))</f>
        <v>0</v>
      </c>
      <c r="AC93" s="61" t="str">
        <f>IF(AB93=Weighting!D$14,Weighting!D$13,IF('Rating tool'!AB93=Weighting!D$15,Weighting!D$15,IF('Rating tool'!AB93=Weighting!D$16,Weighting!D$17,IF('Rating tool'!AB93=Weighting!D$18,Weighting!D$18,IF('Rating tool'!AB93=Weighting!D$19,Weighting!D$20,IF('Rating tool'!AB93=Weighting!C$11,Weighting!D$11,IF(AB93=Weighting!D$22,Weighting!D$22,IF(AB93=Weighting!D$22,Weighting!D$23,IF('Rating tool'!AB93=Weighting!D$24,Weighting!D$24)))))))))</f>
        <v>Venue not considered safe for use</v>
      </c>
      <c r="AD93" s="62"/>
      <c r="AE93" s="63">
        <f>IF(AC93=Weighting!D$10,Weighting!F$22,IF('Rating tool'!AC93=Weighting!D$15,Weighting!F$26,IF('Rating tool'!AC93=Weighting!D$16,Weighting!F$25,IF('Rating tool'!AC93=Weighting!D$18,Weighting!F$24,IF('Rating tool'!AC93=Weighting!D$19,Weighting!F$23,IF(AC93=Weighting!D$23,Weighting!F$27,IF('Rating tool'!AC93=Weighting!D$24,Weighting!F$28)))))))</f>
        <v>0</v>
      </c>
      <c r="AF93" s="62">
        <f t="shared" si="3"/>
        <v>0</v>
      </c>
    </row>
    <row r="94" spans="1:32" x14ac:dyDescent="0.3">
      <c r="A94" s="65"/>
      <c r="B94" s="65"/>
      <c r="C94" s="4"/>
      <c r="D94" s="5"/>
      <c r="E94" s="6" t="b">
        <f>IF(D94=Weighting!B$5,Weighting!B$13,IF(D94=Weighting!C$5,Weighting!B$16))</f>
        <v>0</v>
      </c>
      <c r="F94" s="50"/>
      <c r="G94" s="51" t="b">
        <f>IF(F94=Weighting!B$32,Weighting!C$32,IF('Rating tool'!F94=Weighting!B$33,Weighting!C$33,IF('Rating tool'!F94=Weighting!B$34,Weighting!C$34)))</f>
        <v>0</v>
      </c>
      <c r="H94" s="50"/>
      <c r="I94" s="51" t="b">
        <f>IF(H94=Weighting!D$32,Weighting!A$34,IF(H94=Weighting!D$33,Weighting!A$33))</f>
        <v>0</v>
      </c>
      <c r="J94" s="50"/>
      <c r="K94" s="51" t="b">
        <f>IF(J94=Weighting!H$32,Weighting!I$32,IF(J94=Weighting!H$33,Weighting!I$33,IF(J94=Weighting!H$34,Weighting!I$34)))</f>
        <v>0</v>
      </c>
      <c r="L94" s="42"/>
      <c r="M94" s="51" t="b">
        <f>IF(L94=Weighting!F$32,Weighting!G$32,IF('Rating tool'!L94=Weighting!F$33,Weighting!G$33))</f>
        <v>0</v>
      </c>
      <c r="N94" s="50"/>
      <c r="O94" s="51" t="b">
        <f>IF(N94=Weighting!H$27,Weighting!A$34,IF(N94=Weighting!H$28,Weighting!A$33,IF(N94=Weighting!H$29,Weighting!A$33)))</f>
        <v>0</v>
      </c>
      <c r="P94" s="50"/>
      <c r="Q94" s="51" t="b">
        <f>IF(P94=Weighting!H$37,Weighting!I$37,IF(P94=Weighting!H$38,Weighting!I$38,IF(P94=Weighting!H$39,Weighting!I$39)))</f>
        <v>0</v>
      </c>
      <c r="R94" s="42"/>
      <c r="S94" s="51" t="b">
        <f>IF(R94=Weighting!B$6,Weighting!B$13,IF('Rating tool'!R94=Weighting!B$7,Weighting!B$12))</f>
        <v>0</v>
      </c>
      <c r="T94" s="42"/>
      <c r="U94" s="51" t="b">
        <f>IF(T94=Weighting!B$6,Weighting!B$13,IF('Rating tool'!T94=Weighting!B$7,Weighting!B$12))</f>
        <v>0</v>
      </c>
      <c r="V94" s="42"/>
      <c r="W94" s="42"/>
      <c r="X94" s="60" t="b">
        <f>IF(V94=Weighting!G$13,Weighting!H$13,IF(V94=Weighting!G$14,Weighting!H$14,IF(V94=Weighting!G$15,Weighting!H$15,IF(V94=Weighting!G$16,Weighting!H$16,IF(V94=Weighting!G$17,Weighting!H$17)))))</f>
        <v>0</v>
      </c>
      <c r="Y94" s="42"/>
      <c r="Z94" s="60" t="b">
        <f>IF(Y94=Weighting!B$6,Weighting!B$13,IF('Rating tool'!Y94=Weighting!B$7,Weighting!B$12,IF('Rating tool'!Y94=Weighting!B$8,Weighting!B$12)))</f>
        <v>0</v>
      </c>
      <c r="AA94" s="62">
        <f t="shared" si="4"/>
        <v>0</v>
      </c>
      <c r="AB94" s="61" t="b">
        <f>IF(AA94=Weighting!C$12,Weighting!D$12,IF(AA94=Weighting!C$13,Weighting!D$13,IF(AA94=Weighting!C$14,Weighting!D$14,IF(AA94=Weighting!C$15,Weighting!D$15,IF(AA94=Weighting!C$16,Weighting!D$16,IF(AA94=Weighting!C$17,Weighting!D$17,IF(AA94=Weighting!C$18,Weighting!D$18,IF(AA94=Weighting!C$19,Weighting!D$19,IF(AA94=Weighting!C$20,Weighting!D$20,IF(AA94=Weighting!C$21,Weighting!D$21,IF(AA94=Weighting!C$22,Weighting!D$22,IF(AA94=Weighting!C$23,Weighting!D$23,IF('Rating tool'!AA94=Weighting!C$24,Weighting!D$24,IF(AA94=Weighting!C$25,Weighting!D$25))))))))))))))</f>
        <v>0</v>
      </c>
      <c r="AC94" s="61" t="str">
        <f>IF(AB94=Weighting!D$14,Weighting!D$13,IF('Rating tool'!AB94=Weighting!D$15,Weighting!D$15,IF('Rating tool'!AB94=Weighting!D$16,Weighting!D$17,IF('Rating tool'!AB94=Weighting!D$18,Weighting!D$18,IF('Rating tool'!AB94=Weighting!D$19,Weighting!D$20,IF('Rating tool'!AB94=Weighting!C$11,Weighting!D$11,IF(AB94=Weighting!D$22,Weighting!D$22,IF(AB94=Weighting!D$22,Weighting!D$23,IF('Rating tool'!AB94=Weighting!D$24,Weighting!D$24)))))))))</f>
        <v>Venue not considered safe for use</v>
      </c>
      <c r="AD94" s="62"/>
      <c r="AE94" s="63">
        <f>IF(AC94=Weighting!D$10,Weighting!F$22,IF('Rating tool'!AC94=Weighting!D$15,Weighting!F$26,IF('Rating tool'!AC94=Weighting!D$16,Weighting!F$25,IF('Rating tool'!AC94=Weighting!D$18,Weighting!F$24,IF('Rating tool'!AC94=Weighting!D$19,Weighting!F$23,IF(AC94=Weighting!D$23,Weighting!F$27,IF('Rating tool'!AC94=Weighting!D$24,Weighting!F$28)))))))</f>
        <v>0</v>
      </c>
      <c r="AF94" s="62">
        <f t="shared" si="3"/>
        <v>0</v>
      </c>
    </row>
    <row r="95" spans="1:32" x14ac:dyDescent="0.3">
      <c r="A95" s="65"/>
      <c r="B95" s="65"/>
      <c r="C95" s="4"/>
      <c r="D95" s="5"/>
      <c r="E95" s="6" t="b">
        <f>IF(D95=Weighting!B$5,Weighting!B$13,IF(D95=Weighting!C$5,Weighting!B$16))</f>
        <v>0</v>
      </c>
      <c r="F95" s="50"/>
      <c r="G95" s="51" t="b">
        <f>IF(F95=Weighting!B$32,Weighting!C$32,IF('Rating tool'!F95=Weighting!B$33,Weighting!C$33,IF('Rating tool'!F95=Weighting!B$34,Weighting!C$34)))</f>
        <v>0</v>
      </c>
      <c r="H95" s="50"/>
      <c r="I95" s="51" t="b">
        <f>IF(H95=Weighting!D$32,Weighting!A$34,IF(H95=Weighting!D$33,Weighting!A$33))</f>
        <v>0</v>
      </c>
      <c r="J95" s="50"/>
      <c r="K95" s="51" t="b">
        <f>IF(J95=Weighting!H$32,Weighting!I$32,IF(J95=Weighting!H$33,Weighting!I$33,IF(J95=Weighting!H$34,Weighting!I$34)))</f>
        <v>0</v>
      </c>
      <c r="L95" s="42"/>
      <c r="M95" s="51" t="b">
        <f>IF(L95=Weighting!F$32,Weighting!G$32,IF('Rating tool'!L95=Weighting!F$33,Weighting!G$33))</f>
        <v>0</v>
      </c>
      <c r="N95" s="50"/>
      <c r="O95" s="51" t="b">
        <f>IF(N95=Weighting!H$27,Weighting!A$34,IF(N95=Weighting!H$28,Weighting!A$33,IF(N95=Weighting!H$29,Weighting!A$33)))</f>
        <v>0</v>
      </c>
      <c r="P95" s="50"/>
      <c r="Q95" s="51" t="b">
        <f>IF(P95=Weighting!H$37,Weighting!I$37,IF(P95=Weighting!H$38,Weighting!I$38,IF(P95=Weighting!H$39,Weighting!I$39)))</f>
        <v>0</v>
      </c>
      <c r="R95" s="42"/>
      <c r="S95" s="51" t="b">
        <f>IF(R95=Weighting!B$6,Weighting!B$13,IF('Rating tool'!R95=Weighting!B$7,Weighting!B$12))</f>
        <v>0</v>
      </c>
      <c r="T95" s="42"/>
      <c r="U95" s="51" t="b">
        <f>IF(T95=Weighting!B$6,Weighting!B$13,IF('Rating tool'!T95=Weighting!B$7,Weighting!B$12))</f>
        <v>0</v>
      </c>
      <c r="V95" s="42"/>
      <c r="W95" s="42"/>
      <c r="X95" s="60" t="b">
        <f>IF(V95=Weighting!G$13,Weighting!H$13,IF(V95=Weighting!G$14,Weighting!H$14,IF(V95=Weighting!G$15,Weighting!H$15,IF(V95=Weighting!G$16,Weighting!H$16,IF(V95=Weighting!G$17,Weighting!H$17)))))</f>
        <v>0</v>
      </c>
      <c r="Y95" s="42"/>
      <c r="Z95" s="60" t="b">
        <f>IF(Y95=Weighting!B$6,Weighting!B$13,IF('Rating tool'!Y95=Weighting!B$7,Weighting!B$12,IF('Rating tool'!Y95=Weighting!B$8,Weighting!B$12)))</f>
        <v>0</v>
      </c>
      <c r="AA95" s="62">
        <f t="shared" si="4"/>
        <v>0</v>
      </c>
      <c r="AB95" s="61" t="b">
        <f>IF(AA95=Weighting!C$12,Weighting!D$12,IF(AA95=Weighting!C$13,Weighting!D$13,IF(AA95=Weighting!C$14,Weighting!D$14,IF(AA95=Weighting!C$15,Weighting!D$15,IF(AA95=Weighting!C$16,Weighting!D$16,IF(AA95=Weighting!C$17,Weighting!D$17,IF(AA95=Weighting!C$18,Weighting!D$18,IF(AA95=Weighting!C$19,Weighting!D$19,IF(AA95=Weighting!C$20,Weighting!D$20,IF(AA95=Weighting!C$21,Weighting!D$21,IF(AA95=Weighting!C$22,Weighting!D$22,IF(AA95=Weighting!C$23,Weighting!D$23,IF('Rating tool'!AA95=Weighting!C$24,Weighting!D$24,IF(AA95=Weighting!C$25,Weighting!D$25))))))))))))))</f>
        <v>0</v>
      </c>
      <c r="AC95" s="61" t="str">
        <f>IF(AB95=Weighting!D$14,Weighting!D$13,IF('Rating tool'!AB95=Weighting!D$15,Weighting!D$15,IF('Rating tool'!AB95=Weighting!D$16,Weighting!D$17,IF('Rating tool'!AB95=Weighting!D$18,Weighting!D$18,IF('Rating tool'!AB95=Weighting!D$19,Weighting!D$20,IF('Rating tool'!AB95=Weighting!C$11,Weighting!D$11,IF(AB95=Weighting!D$22,Weighting!D$22,IF(AB95=Weighting!D$22,Weighting!D$23,IF('Rating tool'!AB95=Weighting!D$24,Weighting!D$24)))))))))</f>
        <v>Venue not considered safe for use</v>
      </c>
      <c r="AD95" s="62"/>
      <c r="AE95" s="63">
        <f>IF(AC95=Weighting!D$10,Weighting!F$22,IF('Rating tool'!AC95=Weighting!D$15,Weighting!F$26,IF('Rating tool'!AC95=Weighting!D$16,Weighting!F$25,IF('Rating tool'!AC95=Weighting!D$18,Weighting!F$24,IF('Rating tool'!AC95=Weighting!D$19,Weighting!F$23,IF(AC95=Weighting!D$23,Weighting!F$27,IF('Rating tool'!AC95=Weighting!D$24,Weighting!F$28)))))))</f>
        <v>0</v>
      </c>
      <c r="AF95" s="62">
        <f t="shared" si="3"/>
        <v>0</v>
      </c>
    </row>
    <row r="96" spans="1:32" x14ac:dyDescent="0.3">
      <c r="A96" s="65"/>
      <c r="B96" s="65"/>
      <c r="C96" s="4"/>
      <c r="D96" s="5"/>
      <c r="E96" s="6" t="b">
        <f>IF(D96=Weighting!B$5,Weighting!B$13,IF(D96=Weighting!C$5,Weighting!B$16))</f>
        <v>0</v>
      </c>
      <c r="F96" s="50"/>
      <c r="G96" s="51" t="b">
        <f>IF(F96=Weighting!B$32,Weighting!C$32,IF('Rating tool'!F96=Weighting!B$33,Weighting!C$33,IF('Rating tool'!F96=Weighting!B$34,Weighting!C$34)))</f>
        <v>0</v>
      </c>
      <c r="H96" s="50"/>
      <c r="I96" s="51" t="b">
        <f>IF(H96=Weighting!D$32,Weighting!A$34,IF(H96=Weighting!D$33,Weighting!A$33))</f>
        <v>0</v>
      </c>
      <c r="J96" s="50"/>
      <c r="K96" s="51" t="b">
        <f>IF(J96=Weighting!H$32,Weighting!I$32,IF(J96=Weighting!H$33,Weighting!I$33,IF(J96=Weighting!H$34,Weighting!I$34)))</f>
        <v>0</v>
      </c>
      <c r="L96" s="42"/>
      <c r="M96" s="51" t="b">
        <f>IF(L96=Weighting!F$32,Weighting!G$32,IF('Rating tool'!L96=Weighting!F$33,Weighting!G$33))</f>
        <v>0</v>
      </c>
      <c r="N96" s="50"/>
      <c r="O96" s="51" t="b">
        <f>IF(N96=Weighting!H$27,Weighting!A$34,IF(N96=Weighting!H$28,Weighting!A$33,IF(N96=Weighting!H$29,Weighting!A$33)))</f>
        <v>0</v>
      </c>
      <c r="P96" s="50"/>
      <c r="Q96" s="51" t="b">
        <f>IF(P96=Weighting!H$37,Weighting!I$37,IF(P96=Weighting!H$38,Weighting!I$38,IF(P96=Weighting!H$39,Weighting!I$39)))</f>
        <v>0</v>
      </c>
      <c r="R96" s="42"/>
      <c r="S96" s="51" t="b">
        <f>IF(R96=Weighting!B$6,Weighting!B$13,IF('Rating tool'!R96=Weighting!B$7,Weighting!B$12))</f>
        <v>0</v>
      </c>
      <c r="T96" s="42"/>
      <c r="U96" s="51" t="b">
        <f>IF(T96=Weighting!B$6,Weighting!B$13,IF('Rating tool'!T96=Weighting!B$7,Weighting!B$12))</f>
        <v>0</v>
      </c>
      <c r="V96" s="42"/>
      <c r="W96" s="42"/>
      <c r="X96" s="60" t="b">
        <f>IF(V96=Weighting!G$13,Weighting!H$13,IF(V96=Weighting!G$14,Weighting!H$14,IF(V96=Weighting!G$15,Weighting!H$15,IF(V96=Weighting!G$16,Weighting!H$16,IF(V96=Weighting!G$17,Weighting!H$17)))))</f>
        <v>0</v>
      </c>
      <c r="Y96" s="42"/>
      <c r="Z96" s="60" t="b">
        <f>IF(Y96=Weighting!B$6,Weighting!B$13,IF('Rating tool'!Y96=Weighting!B$7,Weighting!B$12,IF('Rating tool'!Y96=Weighting!B$8,Weighting!B$12)))</f>
        <v>0</v>
      </c>
      <c r="AA96" s="62">
        <f t="shared" si="4"/>
        <v>0</v>
      </c>
      <c r="AB96" s="61" t="b">
        <f>IF(AA96=Weighting!C$12,Weighting!D$12,IF(AA96=Weighting!C$13,Weighting!D$13,IF(AA96=Weighting!C$14,Weighting!D$14,IF(AA96=Weighting!C$15,Weighting!D$15,IF(AA96=Weighting!C$16,Weighting!D$16,IF(AA96=Weighting!C$17,Weighting!D$17,IF(AA96=Weighting!C$18,Weighting!D$18,IF(AA96=Weighting!C$19,Weighting!D$19,IF(AA96=Weighting!C$20,Weighting!D$20,IF(AA96=Weighting!C$21,Weighting!D$21,IF(AA96=Weighting!C$22,Weighting!D$22,IF(AA96=Weighting!C$23,Weighting!D$23,IF('Rating tool'!AA96=Weighting!C$24,Weighting!D$24,IF(AA96=Weighting!C$25,Weighting!D$25))))))))))))))</f>
        <v>0</v>
      </c>
      <c r="AC96" s="61" t="str">
        <f>IF(AB96=Weighting!D$14,Weighting!D$13,IF('Rating tool'!AB96=Weighting!D$15,Weighting!D$15,IF('Rating tool'!AB96=Weighting!D$16,Weighting!D$17,IF('Rating tool'!AB96=Weighting!D$18,Weighting!D$18,IF('Rating tool'!AB96=Weighting!D$19,Weighting!D$20,IF('Rating tool'!AB96=Weighting!C$11,Weighting!D$11,IF(AB96=Weighting!D$22,Weighting!D$22,IF(AB96=Weighting!D$22,Weighting!D$23,IF('Rating tool'!AB96=Weighting!D$24,Weighting!D$24)))))))))</f>
        <v>Venue not considered safe for use</v>
      </c>
      <c r="AD96" s="62"/>
      <c r="AE96" s="63">
        <f>IF(AC96=Weighting!D$10,Weighting!F$22,IF('Rating tool'!AC96=Weighting!D$15,Weighting!F$26,IF('Rating tool'!AC96=Weighting!D$16,Weighting!F$25,IF('Rating tool'!AC96=Weighting!D$18,Weighting!F$24,IF('Rating tool'!AC96=Weighting!D$19,Weighting!F$23,IF(AC96=Weighting!D$23,Weighting!F$27,IF('Rating tool'!AC96=Weighting!D$24,Weighting!F$28)))))))</f>
        <v>0</v>
      </c>
      <c r="AF96" s="62">
        <f t="shared" si="3"/>
        <v>0</v>
      </c>
    </row>
    <row r="97" spans="1:32" x14ac:dyDescent="0.3">
      <c r="A97" s="65"/>
      <c r="B97" s="65"/>
      <c r="C97" s="4"/>
      <c r="D97" s="5"/>
      <c r="E97" s="6" t="b">
        <f>IF(D97=Weighting!B$5,Weighting!B$13,IF(D97=Weighting!C$5,Weighting!B$16))</f>
        <v>0</v>
      </c>
      <c r="F97" s="50"/>
      <c r="G97" s="51" t="b">
        <f>IF(F97=Weighting!B$32,Weighting!C$32,IF('Rating tool'!F97=Weighting!B$33,Weighting!C$33,IF('Rating tool'!F97=Weighting!B$34,Weighting!C$34)))</f>
        <v>0</v>
      </c>
      <c r="H97" s="50"/>
      <c r="I97" s="51" t="b">
        <f>IF(H97=Weighting!D$32,Weighting!A$34,IF(H97=Weighting!D$33,Weighting!A$33))</f>
        <v>0</v>
      </c>
      <c r="J97" s="50"/>
      <c r="K97" s="51" t="b">
        <f>IF(J97=Weighting!H$32,Weighting!I$32,IF(J97=Weighting!H$33,Weighting!I$33,IF(J97=Weighting!H$34,Weighting!I$34)))</f>
        <v>0</v>
      </c>
      <c r="L97" s="42"/>
      <c r="M97" s="51" t="b">
        <f>IF(L97=Weighting!F$32,Weighting!G$32,IF('Rating tool'!L97=Weighting!F$33,Weighting!G$33))</f>
        <v>0</v>
      </c>
      <c r="N97" s="50"/>
      <c r="O97" s="51" t="b">
        <f>IF(N97=Weighting!H$27,Weighting!A$34,IF(N97=Weighting!H$28,Weighting!A$33,IF(N97=Weighting!H$29,Weighting!A$33)))</f>
        <v>0</v>
      </c>
      <c r="P97" s="50"/>
      <c r="Q97" s="51" t="b">
        <f>IF(P97=Weighting!H$37,Weighting!I$37,IF(P97=Weighting!H$38,Weighting!I$38,IF(P97=Weighting!H$39,Weighting!I$39)))</f>
        <v>0</v>
      </c>
      <c r="R97" s="42"/>
      <c r="S97" s="51" t="b">
        <f>IF(R97=Weighting!B$6,Weighting!B$13,IF('Rating tool'!R97=Weighting!B$7,Weighting!B$12))</f>
        <v>0</v>
      </c>
      <c r="T97" s="42"/>
      <c r="U97" s="51" t="b">
        <f>IF(T97=Weighting!B$6,Weighting!B$13,IF('Rating tool'!T97=Weighting!B$7,Weighting!B$12))</f>
        <v>0</v>
      </c>
      <c r="V97" s="42"/>
      <c r="W97" s="42"/>
      <c r="X97" s="60" t="b">
        <f>IF(V97=Weighting!G$13,Weighting!H$13,IF(V97=Weighting!G$14,Weighting!H$14,IF(V97=Weighting!G$15,Weighting!H$15,IF(V97=Weighting!G$16,Weighting!H$16,IF(V97=Weighting!G$17,Weighting!H$17)))))</f>
        <v>0</v>
      </c>
      <c r="Y97" s="42"/>
      <c r="Z97" s="60" t="b">
        <f>IF(Y97=Weighting!B$6,Weighting!B$13,IF('Rating tool'!Y97=Weighting!B$7,Weighting!B$12,IF('Rating tool'!Y97=Weighting!B$8,Weighting!B$12)))</f>
        <v>0</v>
      </c>
      <c r="AA97" s="62">
        <f t="shared" si="4"/>
        <v>0</v>
      </c>
      <c r="AB97" s="61" t="b">
        <f>IF(AA97=Weighting!C$12,Weighting!D$12,IF(AA97=Weighting!C$13,Weighting!D$13,IF(AA97=Weighting!C$14,Weighting!D$14,IF(AA97=Weighting!C$15,Weighting!D$15,IF(AA97=Weighting!C$16,Weighting!D$16,IF(AA97=Weighting!C$17,Weighting!D$17,IF(AA97=Weighting!C$18,Weighting!D$18,IF(AA97=Weighting!C$19,Weighting!D$19,IF(AA97=Weighting!C$20,Weighting!D$20,IF(AA97=Weighting!C$21,Weighting!D$21,IF(AA97=Weighting!C$22,Weighting!D$22,IF(AA97=Weighting!C$23,Weighting!D$23,IF('Rating tool'!AA97=Weighting!C$24,Weighting!D$24,IF(AA97=Weighting!C$25,Weighting!D$25))))))))))))))</f>
        <v>0</v>
      </c>
      <c r="AC97" s="61" t="str">
        <f>IF(AB97=Weighting!D$14,Weighting!D$13,IF('Rating tool'!AB97=Weighting!D$15,Weighting!D$15,IF('Rating tool'!AB97=Weighting!D$16,Weighting!D$17,IF('Rating tool'!AB97=Weighting!D$18,Weighting!D$18,IF('Rating tool'!AB97=Weighting!D$19,Weighting!D$20,IF('Rating tool'!AB97=Weighting!C$11,Weighting!D$11,IF(AB97=Weighting!D$22,Weighting!D$22,IF(AB97=Weighting!D$22,Weighting!D$23,IF('Rating tool'!AB97=Weighting!D$24,Weighting!D$24)))))))))</f>
        <v>Venue not considered safe for use</v>
      </c>
      <c r="AD97" s="62"/>
      <c r="AE97" s="63">
        <f>IF(AC97=Weighting!D$10,Weighting!F$22,IF('Rating tool'!AC97=Weighting!D$15,Weighting!F$26,IF('Rating tool'!AC97=Weighting!D$16,Weighting!F$25,IF('Rating tool'!AC97=Weighting!D$18,Weighting!F$24,IF('Rating tool'!AC97=Weighting!D$19,Weighting!F$23,IF(AC97=Weighting!D$23,Weighting!F$27,IF('Rating tool'!AC97=Weighting!D$24,Weighting!F$28)))))))</f>
        <v>0</v>
      </c>
      <c r="AF97" s="62">
        <f t="shared" si="3"/>
        <v>0</v>
      </c>
    </row>
    <row r="98" spans="1:32" x14ac:dyDescent="0.3">
      <c r="A98" s="65"/>
      <c r="B98" s="65"/>
      <c r="C98" s="4"/>
      <c r="D98" s="5"/>
      <c r="E98" s="6" t="b">
        <f>IF(D98=Weighting!B$5,Weighting!B$13,IF(D98=Weighting!C$5,Weighting!B$16))</f>
        <v>0</v>
      </c>
      <c r="F98" s="50"/>
      <c r="G98" s="51" t="b">
        <f>IF(F98=Weighting!B$32,Weighting!C$32,IF('Rating tool'!F98=Weighting!B$33,Weighting!C$33,IF('Rating tool'!F98=Weighting!B$34,Weighting!C$34)))</f>
        <v>0</v>
      </c>
      <c r="H98" s="50"/>
      <c r="I98" s="51" t="b">
        <f>IF(H98=Weighting!D$32,Weighting!A$34,IF(H98=Weighting!D$33,Weighting!A$33))</f>
        <v>0</v>
      </c>
      <c r="J98" s="50"/>
      <c r="K98" s="51" t="b">
        <f>IF(J98=Weighting!H$32,Weighting!I$32,IF(J98=Weighting!H$33,Weighting!I$33,IF(J98=Weighting!H$34,Weighting!I$34)))</f>
        <v>0</v>
      </c>
      <c r="L98" s="42"/>
      <c r="M98" s="51" t="b">
        <f>IF(L98=Weighting!F$32,Weighting!G$32,IF('Rating tool'!L98=Weighting!F$33,Weighting!G$33))</f>
        <v>0</v>
      </c>
      <c r="N98" s="50"/>
      <c r="O98" s="51" t="b">
        <f>IF(N98=Weighting!H$27,Weighting!A$34,IF(N98=Weighting!H$28,Weighting!A$33,IF(N98=Weighting!H$29,Weighting!A$33)))</f>
        <v>0</v>
      </c>
      <c r="P98" s="50"/>
      <c r="Q98" s="51" t="b">
        <f>IF(P98=Weighting!H$37,Weighting!I$37,IF(P98=Weighting!H$38,Weighting!I$38,IF(P98=Weighting!H$39,Weighting!I$39)))</f>
        <v>0</v>
      </c>
      <c r="R98" s="42"/>
      <c r="S98" s="51" t="b">
        <f>IF(R98=Weighting!B$6,Weighting!B$13,IF('Rating tool'!R98=Weighting!B$7,Weighting!B$12))</f>
        <v>0</v>
      </c>
      <c r="T98" s="42"/>
      <c r="U98" s="51" t="b">
        <f>IF(T98=Weighting!B$6,Weighting!B$13,IF('Rating tool'!T98=Weighting!B$7,Weighting!B$12))</f>
        <v>0</v>
      </c>
      <c r="V98" s="42"/>
      <c r="W98" s="42"/>
      <c r="X98" s="60" t="b">
        <f>IF(V98=Weighting!G$13,Weighting!H$13,IF(V98=Weighting!G$14,Weighting!H$14,IF(V98=Weighting!G$15,Weighting!H$15,IF(V98=Weighting!G$16,Weighting!H$16,IF(V98=Weighting!G$17,Weighting!H$17)))))</f>
        <v>0</v>
      </c>
      <c r="Y98" s="42"/>
      <c r="Z98" s="60" t="b">
        <f>IF(Y98=Weighting!B$6,Weighting!B$13,IF('Rating tool'!Y98=Weighting!B$7,Weighting!B$12,IF('Rating tool'!Y98=Weighting!B$8,Weighting!B$12)))</f>
        <v>0</v>
      </c>
      <c r="AA98" s="62">
        <f t="shared" si="4"/>
        <v>0</v>
      </c>
      <c r="AB98" s="61" t="b">
        <f>IF(AA98=Weighting!C$12,Weighting!D$12,IF(AA98=Weighting!C$13,Weighting!D$13,IF(AA98=Weighting!C$14,Weighting!D$14,IF(AA98=Weighting!C$15,Weighting!D$15,IF(AA98=Weighting!C$16,Weighting!D$16,IF(AA98=Weighting!C$17,Weighting!D$17,IF(AA98=Weighting!C$18,Weighting!D$18,IF(AA98=Weighting!C$19,Weighting!D$19,IF(AA98=Weighting!C$20,Weighting!D$20,IF(AA98=Weighting!C$21,Weighting!D$21,IF(AA98=Weighting!C$22,Weighting!D$22,IF(AA98=Weighting!C$23,Weighting!D$23,IF('Rating tool'!AA98=Weighting!C$24,Weighting!D$24,IF(AA98=Weighting!C$25,Weighting!D$25))))))))))))))</f>
        <v>0</v>
      </c>
      <c r="AC98" s="61" t="str">
        <f>IF(AB98=Weighting!D$14,Weighting!D$13,IF('Rating tool'!AB98=Weighting!D$15,Weighting!D$15,IF('Rating tool'!AB98=Weighting!D$16,Weighting!D$17,IF('Rating tool'!AB98=Weighting!D$18,Weighting!D$18,IF('Rating tool'!AB98=Weighting!D$19,Weighting!D$20,IF('Rating tool'!AB98=Weighting!C$11,Weighting!D$11,IF(AB98=Weighting!D$22,Weighting!D$22,IF(AB98=Weighting!D$22,Weighting!D$23,IF('Rating tool'!AB98=Weighting!D$24,Weighting!D$24)))))))))</f>
        <v>Venue not considered safe for use</v>
      </c>
      <c r="AD98" s="62"/>
      <c r="AE98" s="63">
        <f>IF(AC98=Weighting!D$10,Weighting!F$22,IF('Rating tool'!AC98=Weighting!D$15,Weighting!F$26,IF('Rating tool'!AC98=Weighting!D$16,Weighting!F$25,IF('Rating tool'!AC98=Weighting!D$18,Weighting!F$24,IF('Rating tool'!AC98=Weighting!D$19,Weighting!F$23,IF(AC98=Weighting!D$23,Weighting!F$27,IF('Rating tool'!AC98=Weighting!D$24,Weighting!F$28)))))))</f>
        <v>0</v>
      </c>
      <c r="AF98" s="62">
        <f t="shared" si="3"/>
        <v>0</v>
      </c>
    </row>
    <row r="99" spans="1:32" x14ac:dyDescent="0.3">
      <c r="A99" s="65"/>
      <c r="B99" s="65"/>
      <c r="C99" s="4"/>
      <c r="D99" s="5"/>
      <c r="E99" s="6" t="b">
        <f>IF(D99=Weighting!B$5,Weighting!B$13,IF(D99=Weighting!C$5,Weighting!B$16))</f>
        <v>0</v>
      </c>
      <c r="F99" s="50"/>
      <c r="G99" s="51" t="b">
        <f>IF(F99=Weighting!B$32,Weighting!C$32,IF('Rating tool'!F99=Weighting!B$33,Weighting!C$33,IF('Rating tool'!F99=Weighting!B$34,Weighting!C$34)))</f>
        <v>0</v>
      </c>
      <c r="H99" s="50"/>
      <c r="I99" s="51" t="b">
        <f>IF(H99=Weighting!D$32,Weighting!A$34,IF(H99=Weighting!D$33,Weighting!A$33))</f>
        <v>0</v>
      </c>
      <c r="J99" s="50"/>
      <c r="K99" s="51" t="b">
        <f>IF(J99=Weighting!H$32,Weighting!I$32,IF(J99=Weighting!H$33,Weighting!I$33,IF(J99=Weighting!H$34,Weighting!I$34)))</f>
        <v>0</v>
      </c>
      <c r="L99" s="42"/>
      <c r="M99" s="51" t="b">
        <f>IF(L99=Weighting!F$32,Weighting!G$32,IF('Rating tool'!L99=Weighting!F$33,Weighting!G$33))</f>
        <v>0</v>
      </c>
      <c r="N99" s="50"/>
      <c r="O99" s="51" t="b">
        <f>IF(N99=Weighting!H$27,Weighting!A$34,IF(N99=Weighting!H$28,Weighting!A$33,IF(N99=Weighting!H$29,Weighting!A$33)))</f>
        <v>0</v>
      </c>
      <c r="P99" s="50"/>
      <c r="Q99" s="51" t="b">
        <f>IF(P99=Weighting!H$37,Weighting!I$37,IF(P99=Weighting!H$38,Weighting!I$38,IF(P99=Weighting!H$39,Weighting!I$39)))</f>
        <v>0</v>
      </c>
      <c r="R99" s="42"/>
      <c r="S99" s="51" t="b">
        <f>IF(R99=Weighting!B$6,Weighting!B$13,IF('Rating tool'!R99=Weighting!B$7,Weighting!B$12))</f>
        <v>0</v>
      </c>
      <c r="T99" s="42"/>
      <c r="U99" s="51" t="b">
        <f>IF(T99=Weighting!B$6,Weighting!B$13,IF('Rating tool'!T99=Weighting!B$7,Weighting!B$12))</f>
        <v>0</v>
      </c>
      <c r="V99" s="42"/>
      <c r="W99" s="42"/>
      <c r="X99" s="60" t="b">
        <f>IF(V99=Weighting!G$13,Weighting!H$13,IF(V99=Weighting!G$14,Weighting!H$14,IF(V99=Weighting!G$15,Weighting!H$15,IF(V99=Weighting!G$16,Weighting!H$16,IF(V99=Weighting!G$17,Weighting!H$17)))))</f>
        <v>0</v>
      </c>
      <c r="Y99" s="42"/>
      <c r="Z99" s="60" t="b">
        <f>IF(Y99=Weighting!B$6,Weighting!B$13,IF('Rating tool'!Y99=Weighting!B$7,Weighting!B$12,IF('Rating tool'!Y99=Weighting!B$8,Weighting!B$12)))</f>
        <v>0</v>
      </c>
      <c r="AA99" s="62">
        <f t="shared" ref="AA99:AA130" si="5">E99+G99+I99+M99+K99+O99+Q99+X99+S99+U99+Z99</f>
        <v>0</v>
      </c>
      <c r="AB99" s="61" t="b">
        <f>IF(AA99=Weighting!C$12,Weighting!D$12,IF(AA99=Weighting!C$13,Weighting!D$13,IF(AA99=Weighting!C$14,Weighting!D$14,IF(AA99=Weighting!C$15,Weighting!D$15,IF(AA99=Weighting!C$16,Weighting!D$16,IF(AA99=Weighting!C$17,Weighting!D$17,IF(AA99=Weighting!C$18,Weighting!D$18,IF(AA99=Weighting!C$19,Weighting!D$19,IF(AA99=Weighting!C$20,Weighting!D$20,IF(AA99=Weighting!C$21,Weighting!D$21,IF(AA99=Weighting!C$22,Weighting!D$22,IF(AA99=Weighting!C$23,Weighting!D$23,IF('Rating tool'!AA99=Weighting!C$24,Weighting!D$24,IF(AA99=Weighting!C$25,Weighting!D$25))))))))))))))</f>
        <v>0</v>
      </c>
      <c r="AC99" s="61" t="str">
        <f>IF(AB99=Weighting!D$14,Weighting!D$13,IF('Rating tool'!AB99=Weighting!D$15,Weighting!D$15,IF('Rating tool'!AB99=Weighting!D$16,Weighting!D$17,IF('Rating tool'!AB99=Weighting!D$18,Weighting!D$18,IF('Rating tool'!AB99=Weighting!D$19,Weighting!D$20,IF('Rating tool'!AB99=Weighting!C$11,Weighting!D$11,IF(AB99=Weighting!D$22,Weighting!D$22,IF(AB99=Weighting!D$22,Weighting!D$23,IF('Rating tool'!AB99=Weighting!D$24,Weighting!D$24)))))))))</f>
        <v>Venue not considered safe for use</v>
      </c>
      <c r="AD99" s="62"/>
      <c r="AE99" s="63">
        <f>IF(AC99=Weighting!D$10,Weighting!F$22,IF('Rating tool'!AC99=Weighting!D$15,Weighting!F$26,IF('Rating tool'!AC99=Weighting!D$16,Weighting!F$25,IF('Rating tool'!AC99=Weighting!D$18,Weighting!F$24,IF('Rating tool'!AC99=Weighting!D$19,Weighting!F$23,IF(AC99=Weighting!D$23,Weighting!F$27,IF('Rating tool'!AC99=Weighting!D$24,Weighting!F$28)))))))</f>
        <v>0</v>
      </c>
      <c r="AF99" s="62">
        <f t="shared" si="3"/>
        <v>0</v>
      </c>
    </row>
    <row r="100" spans="1:32" x14ac:dyDescent="0.3">
      <c r="A100" s="65"/>
      <c r="B100" s="65"/>
      <c r="C100" s="4"/>
      <c r="D100" s="5"/>
      <c r="E100" s="6" t="b">
        <f>IF(D100=Weighting!B$5,Weighting!B$13,IF(D100=Weighting!C$5,Weighting!B$16))</f>
        <v>0</v>
      </c>
      <c r="F100" s="50"/>
      <c r="G100" s="51" t="b">
        <f>IF(F100=Weighting!B$32,Weighting!C$32,IF('Rating tool'!F100=Weighting!B$33,Weighting!C$33,IF('Rating tool'!F100=Weighting!B$34,Weighting!C$34)))</f>
        <v>0</v>
      </c>
      <c r="H100" s="50"/>
      <c r="I100" s="51" t="b">
        <f>IF(H100=Weighting!D$32,Weighting!A$34,IF(H100=Weighting!D$33,Weighting!A$33))</f>
        <v>0</v>
      </c>
      <c r="J100" s="50"/>
      <c r="K100" s="51" t="b">
        <f>IF(J100=Weighting!H$32,Weighting!I$32,IF(J100=Weighting!H$33,Weighting!I$33,IF(J100=Weighting!H$34,Weighting!I$34)))</f>
        <v>0</v>
      </c>
      <c r="L100" s="42"/>
      <c r="M100" s="51" t="b">
        <f>IF(L100=Weighting!F$32,Weighting!G$32,IF('Rating tool'!L100=Weighting!F$33,Weighting!G$33))</f>
        <v>0</v>
      </c>
      <c r="N100" s="50"/>
      <c r="O100" s="51" t="b">
        <f>IF(N100=Weighting!H$27,Weighting!A$34,IF(N100=Weighting!H$28,Weighting!A$33,IF(N100=Weighting!H$29,Weighting!A$33)))</f>
        <v>0</v>
      </c>
      <c r="P100" s="50"/>
      <c r="Q100" s="51" t="b">
        <f>IF(P100=Weighting!H$37,Weighting!I$37,IF(P100=Weighting!H$38,Weighting!I$38,IF(P100=Weighting!H$39,Weighting!I$39)))</f>
        <v>0</v>
      </c>
      <c r="R100" s="42"/>
      <c r="S100" s="51" t="b">
        <f>IF(R100=Weighting!B$6,Weighting!B$13,IF('Rating tool'!R100=Weighting!B$7,Weighting!B$12))</f>
        <v>0</v>
      </c>
      <c r="T100" s="42"/>
      <c r="U100" s="51" t="b">
        <f>IF(T100=Weighting!B$6,Weighting!B$13,IF('Rating tool'!T100=Weighting!B$7,Weighting!B$12))</f>
        <v>0</v>
      </c>
      <c r="V100" s="42"/>
      <c r="W100" s="42"/>
      <c r="X100" s="60" t="b">
        <f>IF(V100=Weighting!G$13,Weighting!H$13,IF(V100=Weighting!G$14,Weighting!H$14,IF(V100=Weighting!G$15,Weighting!H$15,IF(V100=Weighting!G$16,Weighting!H$16,IF(V100=Weighting!G$17,Weighting!H$17)))))</f>
        <v>0</v>
      </c>
      <c r="Y100" s="42"/>
      <c r="Z100" s="60" t="b">
        <f>IF(Y100=Weighting!B$6,Weighting!B$13,IF('Rating tool'!Y100=Weighting!B$7,Weighting!B$12,IF('Rating tool'!Y100=Weighting!B$8,Weighting!B$12)))</f>
        <v>0</v>
      </c>
      <c r="AA100" s="62">
        <f t="shared" si="5"/>
        <v>0</v>
      </c>
      <c r="AB100" s="61" t="b">
        <f>IF(AA100=Weighting!C$12,Weighting!D$12,IF(AA100=Weighting!C$13,Weighting!D$13,IF(AA100=Weighting!C$14,Weighting!D$14,IF(AA100=Weighting!C$15,Weighting!D$15,IF(AA100=Weighting!C$16,Weighting!D$16,IF(AA100=Weighting!C$17,Weighting!D$17,IF(AA100=Weighting!C$18,Weighting!D$18,IF(AA100=Weighting!C$19,Weighting!D$19,IF(AA100=Weighting!C$20,Weighting!D$20,IF(AA100=Weighting!C$21,Weighting!D$21,IF(AA100=Weighting!C$22,Weighting!D$22,IF(AA100=Weighting!C$23,Weighting!D$23,IF('Rating tool'!AA100=Weighting!C$24,Weighting!D$24,IF(AA100=Weighting!C$25,Weighting!D$25))))))))))))))</f>
        <v>0</v>
      </c>
      <c r="AC100" s="61" t="str">
        <f>IF(AB100=Weighting!D$14,Weighting!D$13,IF('Rating tool'!AB100=Weighting!D$15,Weighting!D$15,IF('Rating tool'!AB100=Weighting!D$16,Weighting!D$17,IF('Rating tool'!AB100=Weighting!D$18,Weighting!D$18,IF('Rating tool'!AB100=Weighting!D$19,Weighting!D$20,IF('Rating tool'!AB100=Weighting!C$11,Weighting!D$11,IF(AB100=Weighting!D$22,Weighting!D$22,IF(AB100=Weighting!D$22,Weighting!D$23,IF('Rating tool'!AB100=Weighting!D$24,Weighting!D$24)))))))))</f>
        <v>Venue not considered safe for use</v>
      </c>
      <c r="AD100" s="62"/>
      <c r="AE100" s="63">
        <f>IF(AC100=Weighting!D$10,Weighting!F$22,IF('Rating tool'!AC100=Weighting!D$15,Weighting!F$26,IF('Rating tool'!AC100=Weighting!D$16,Weighting!F$25,IF('Rating tool'!AC100=Weighting!D$18,Weighting!F$24,IF('Rating tool'!AC100=Weighting!D$19,Weighting!F$23,IF(AC100=Weighting!D$23,Weighting!F$27,IF('Rating tool'!AC100=Weighting!D$24,Weighting!F$28)))))))</f>
        <v>0</v>
      </c>
      <c r="AF100" s="62">
        <f t="shared" si="3"/>
        <v>0</v>
      </c>
    </row>
    <row r="101" spans="1:32" x14ac:dyDescent="0.3">
      <c r="A101" s="65"/>
      <c r="B101" s="65"/>
      <c r="C101" s="4"/>
      <c r="D101" s="5"/>
      <c r="E101" s="6" t="b">
        <f>IF(D101=Weighting!B$5,Weighting!B$13,IF(D101=Weighting!C$5,Weighting!B$16))</f>
        <v>0</v>
      </c>
      <c r="F101" s="50"/>
      <c r="G101" s="51" t="b">
        <f>IF(F101=Weighting!B$32,Weighting!C$32,IF('Rating tool'!F101=Weighting!B$33,Weighting!C$33,IF('Rating tool'!F101=Weighting!B$34,Weighting!C$34)))</f>
        <v>0</v>
      </c>
      <c r="H101" s="50"/>
      <c r="I101" s="51" t="b">
        <f>IF(H101=Weighting!D$32,Weighting!A$34,IF(H101=Weighting!D$33,Weighting!A$33))</f>
        <v>0</v>
      </c>
      <c r="J101" s="50"/>
      <c r="K101" s="51" t="b">
        <f>IF(J101=Weighting!H$32,Weighting!I$32,IF(J101=Weighting!H$33,Weighting!I$33,IF(J101=Weighting!H$34,Weighting!I$34)))</f>
        <v>0</v>
      </c>
      <c r="L101" s="42"/>
      <c r="M101" s="51" t="b">
        <f>IF(L101=Weighting!F$32,Weighting!G$32,IF('Rating tool'!L101=Weighting!F$33,Weighting!G$33))</f>
        <v>0</v>
      </c>
      <c r="N101" s="50"/>
      <c r="O101" s="51" t="b">
        <f>IF(N101=Weighting!H$27,Weighting!A$34,IF(N101=Weighting!H$28,Weighting!A$33,IF(N101=Weighting!H$29,Weighting!A$33)))</f>
        <v>0</v>
      </c>
      <c r="P101" s="50"/>
      <c r="Q101" s="51" t="b">
        <f>IF(P101=Weighting!H$37,Weighting!I$37,IF(P101=Weighting!H$38,Weighting!I$38,IF(P101=Weighting!H$39,Weighting!I$39)))</f>
        <v>0</v>
      </c>
      <c r="R101" s="42"/>
      <c r="S101" s="51" t="b">
        <f>IF(R101=Weighting!B$6,Weighting!B$13,IF('Rating tool'!R101=Weighting!B$7,Weighting!B$12))</f>
        <v>0</v>
      </c>
      <c r="T101" s="42"/>
      <c r="U101" s="51" t="b">
        <f>IF(T101=Weighting!B$6,Weighting!B$13,IF('Rating tool'!T101=Weighting!B$7,Weighting!B$12))</f>
        <v>0</v>
      </c>
      <c r="V101" s="42"/>
      <c r="W101" s="42"/>
      <c r="X101" s="60" t="b">
        <f>IF(V101=Weighting!G$13,Weighting!H$13,IF(V101=Weighting!G$14,Weighting!H$14,IF(V101=Weighting!G$15,Weighting!H$15,IF(V101=Weighting!G$16,Weighting!H$16,IF(V101=Weighting!G$17,Weighting!H$17)))))</f>
        <v>0</v>
      </c>
      <c r="Y101" s="42"/>
      <c r="Z101" s="60" t="b">
        <f>IF(Y101=Weighting!B$6,Weighting!B$13,IF('Rating tool'!Y101=Weighting!B$7,Weighting!B$12,IF('Rating tool'!Y101=Weighting!B$8,Weighting!B$12)))</f>
        <v>0</v>
      </c>
      <c r="AA101" s="62">
        <f t="shared" si="5"/>
        <v>0</v>
      </c>
      <c r="AB101" s="61" t="b">
        <f>IF(AA101=Weighting!C$12,Weighting!D$12,IF(AA101=Weighting!C$13,Weighting!D$13,IF(AA101=Weighting!C$14,Weighting!D$14,IF(AA101=Weighting!C$15,Weighting!D$15,IF(AA101=Weighting!C$16,Weighting!D$16,IF(AA101=Weighting!C$17,Weighting!D$17,IF(AA101=Weighting!C$18,Weighting!D$18,IF(AA101=Weighting!C$19,Weighting!D$19,IF(AA101=Weighting!C$20,Weighting!D$20,IF(AA101=Weighting!C$21,Weighting!D$21,IF(AA101=Weighting!C$22,Weighting!D$22,IF(AA101=Weighting!C$23,Weighting!D$23,IF('Rating tool'!AA101=Weighting!C$24,Weighting!D$24,IF(AA101=Weighting!C$25,Weighting!D$25))))))))))))))</f>
        <v>0</v>
      </c>
      <c r="AC101" s="61" t="str">
        <f>IF(AB101=Weighting!D$14,Weighting!D$13,IF('Rating tool'!AB101=Weighting!D$15,Weighting!D$15,IF('Rating tool'!AB101=Weighting!D$16,Weighting!D$17,IF('Rating tool'!AB101=Weighting!D$18,Weighting!D$18,IF('Rating tool'!AB101=Weighting!D$19,Weighting!D$20,IF('Rating tool'!AB101=Weighting!C$11,Weighting!D$11,IF(AB101=Weighting!D$22,Weighting!D$22,IF(AB101=Weighting!D$22,Weighting!D$23,IF('Rating tool'!AB101=Weighting!D$24,Weighting!D$24)))))))))</f>
        <v>Venue not considered safe for use</v>
      </c>
      <c r="AD101" s="62"/>
      <c r="AE101" s="63">
        <f>IF(AC101=Weighting!D$10,Weighting!F$22,IF('Rating tool'!AC101=Weighting!D$15,Weighting!F$26,IF('Rating tool'!AC101=Weighting!D$16,Weighting!F$25,IF('Rating tool'!AC101=Weighting!D$18,Weighting!F$24,IF('Rating tool'!AC101=Weighting!D$19,Weighting!F$23,IF(AC101=Weighting!D$23,Weighting!F$27,IF('Rating tool'!AC101=Weighting!D$24,Weighting!F$28)))))))</f>
        <v>0</v>
      </c>
      <c r="AF101" s="62">
        <f t="shared" si="3"/>
        <v>0</v>
      </c>
    </row>
    <row r="102" spans="1:32" x14ac:dyDescent="0.3">
      <c r="A102" s="65"/>
      <c r="B102" s="65"/>
      <c r="C102" s="4"/>
      <c r="D102" s="5"/>
      <c r="E102" s="6" t="b">
        <f>IF(D102=Weighting!B$5,Weighting!B$13,IF(D102=Weighting!C$5,Weighting!B$16))</f>
        <v>0</v>
      </c>
      <c r="F102" s="50"/>
      <c r="G102" s="51" t="b">
        <f>IF(F102=Weighting!B$32,Weighting!C$32,IF('Rating tool'!F102=Weighting!B$33,Weighting!C$33,IF('Rating tool'!F102=Weighting!B$34,Weighting!C$34)))</f>
        <v>0</v>
      </c>
      <c r="H102" s="50"/>
      <c r="I102" s="51" t="b">
        <f>IF(H102=Weighting!D$32,Weighting!A$34,IF(H102=Weighting!D$33,Weighting!A$33))</f>
        <v>0</v>
      </c>
      <c r="J102" s="50"/>
      <c r="K102" s="51" t="b">
        <f>IF(J102=Weighting!H$32,Weighting!I$32,IF(J102=Weighting!H$33,Weighting!I$33,IF(J102=Weighting!H$34,Weighting!I$34)))</f>
        <v>0</v>
      </c>
      <c r="L102" s="42"/>
      <c r="M102" s="51" t="b">
        <f>IF(L102=Weighting!F$32,Weighting!G$32,IF('Rating tool'!L102=Weighting!F$33,Weighting!G$33))</f>
        <v>0</v>
      </c>
      <c r="N102" s="50"/>
      <c r="O102" s="51" t="b">
        <f>IF(N102=Weighting!H$27,Weighting!A$34,IF(N102=Weighting!H$28,Weighting!A$33,IF(N102=Weighting!H$29,Weighting!A$33)))</f>
        <v>0</v>
      </c>
      <c r="P102" s="50"/>
      <c r="Q102" s="51" t="b">
        <f>IF(P102=Weighting!H$37,Weighting!I$37,IF(P102=Weighting!H$38,Weighting!I$38,IF(P102=Weighting!H$39,Weighting!I$39)))</f>
        <v>0</v>
      </c>
      <c r="R102" s="42"/>
      <c r="S102" s="51" t="b">
        <f>IF(R102=Weighting!B$6,Weighting!B$13,IF('Rating tool'!R102=Weighting!B$7,Weighting!B$12))</f>
        <v>0</v>
      </c>
      <c r="T102" s="42"/>
      <c r="U102" s="51" t="b">
        <f>IF(T102=Weighting!B$6,Weighting!B$13,IF('Rating tool'!T102=Weighting!B$7,Weighting!B$12))</f>
        <v>0</v>
      </c>
      <c r="V102" s="42"/>
      <c r="W102" s="42"/>
      <c r="X102" s="60" t="b">
        <f>IF(V102=Weighting!G$13,Weighting!H$13,IF(V102=Weighting!G$14,Weighting!H$14,IF(V102=Weighting!G$15,Weighting!H$15,IF(V102=Weighting!G$16,Weighting!H$16,IF(V102=Weighting!G$17,Weighting!H$17)))))</f>
        <v>0</v>
      </c>
      <c r="Y102" s="42"/>
      <c r="Z102" s="60" t="b">
        <f>IF(Y102=Weighting!B$6,Weighting!B$13,IF('Rating tool'!Y102=Weighting!B$7,Weighting!B$12,IF('Rating tool'!Y102=Weighting!B$8,Weighting!B$12)))</f>
        <v>0</v>
      </c>
      <c r="AA102" s="62">
        <f t="shared" si="5"/>
        <v>0</v>
      </c>
      <c r="AB102" s="61" t="b">
        <f>IF(AA102=Weighting!C$12,Weighting!D$12,IF(AA102=Weighting!C$13,Weighting!D$13,IF(AA102=Weighting!C$14,Weighting!D$14,IF(AA102=Weighting!C$15,Weighting!D$15,IF(AA102=Weighting!C$16,Weighting!D$16,IF(AA102=Weighting!C$17,Weighting!D$17,IF(AA102=Weighting!C$18,Weighting!D$18,IF(AA102=Weighting!C$19,Weighting!D$19,IF(AA102=Weighting!C$20,Weighting!D$20,IF(AA102=Weighting!C$21,Weighting!D$21,IF(AA102=Weighting!C$22,Weighting!D$22,IF(AA102=Weighting!C$23,Weighting!D$23,IF('Rating tool'!AA102=Weighting!C$24,Weighting!D$24,IF(AA102=Weighting!C$25,Weighting!D$25))))))))))))))</f>
        <v>0</v>
      </c>
      <c r="AC102" s="61" t="str">
        <f>IF(AB102=Weighting!D$14,Weighting!D$13,IF('Rating tool'!AB102=Weighting!D$15,Weighting!D$15,IF('Rating tool'!AB102=Weighting!D$16,Weighting!D$17,IF('Rating tool'!AB102=Weighting!D$18,Weighting!D$18,IF('Rating tool'!AB102=Weighting!D$19,Weighting!D$20,IF('Rating tool'!AB102=Weighting!C$11,Weighting!D$11,IF(AB102=Weighting!D$22,Weighting!D$22,IF(AB102=Weighting!D$22,Weighting!D$23,IF('Rating tool'!AB102=Weighting!D$24,Weighting!D$24)))))))))</f>
        <v>Venue not considered safe for use</v>
      </c>
      <c r="AD102" s="62"/>
      <c r="AE102" s="63">
        <f>IF(AC102=Weighting!D$10,Weighting!F$22,IF('Rating tool'!AC102=Weighting!D$15,Weighting!F$26,IF('Rating tool'!AC102=Weighting!D$16,Weighting!F$25,IF('Rating tool'!AC102=Weighting!D$18,Weighting!F$24,IF('Rating tool'!AC102=Weighting!D$19,Weighting!F$23,IF(AC102=Weighting!D$23,Weighting!F$27,IF('Rating tool'!AC102=Weighting!D$24,Weighting!F$28)))))))</f>
        <v>0</v>
      </c>
      <c r="AF102" s="62">
        <f t="shared" si="3"/>
        <v>0</v>
      </c>
    </row>
    <row r="103" spans="1:32" x14ac:dyDescent="0.3">
      <c r="A103" s="65"/>
      <c r="B103" s="65"/>
      <c r="C103" s="4"/>
      <c r="D103" s="5"/>
      <c r="E103" s="6" t="b">
        <f>IF(D103=Weighting!B$5,Weighting!B$13,IF(D103=Weighting!C$5,Weighting!B$16))</f>
        <v>0</v>
      </c>
      <c r="F103" s="50"/>
      <c r="G103" s="51" t="b">
        <f>IF(F103=Weighting!B$32,Weighting!C$32,IF('Rating tool'!F103=Weighting!B$33,Weighting!C$33,IF('Rating tool'!F103=Weighting!B$34,Weighting!C$34)))</f>
        <v>0</v>
      </c>
      <c r="H103" s="50"/>
      <c r="I103" s="51" t="b">
        <f>IF(H103=Weighting!D$32,Weighting!A$34,IF(H103=Weighting!D$33,Weighting!A$33))</f>
        <v>0</v>
      </c>
      <c r="J103" s="50"/>
      <c r="K103" s="51" t="b">
        <f>IF(J103=Weighting!H$32,Weighting!I$32,IF(J103=Weighting!H$33,Weighting!I$33,IF(J103=Weighting!H$34,Weighting!I$34)))</f>
        <v>0</v>
      </c>
      <c r="L103" s="42"/>
      <c r="M103" s="51" t="b">
        <f>IF(L103=Weighting!F$32,Weighting!G$32,IF('Rating tool'!L103=Weighting!F$33,Weighting!G$33))</f>
        <v>0</v>
      </c>
      <c r="N103" s="50"/>
      <c r="O103" s="51" t="b">
        <f>IF(N103=Weighting!H$27,Weighting!A$34,IF(N103=Weighting!H$28,Weighting!A$33,IF(N103=Weighting!H$29,Weighting!A$33)))</f>
        <v>0</v>
      </c>
      <c r="P103" s="50"/>
      <c r="Q103" s="51" t="b">
        <f>IF(P103=Weighting!H$37,Weighting!I$37,IF(P103=Weighting!H$38,Weighting!I$38,IF(P103=Weighting!H$39,Weighting!I$39)))</f>
        <v>0</v>
      </c>
      <c r="R103" s="42"/>
      <c r="S103" s="51" t="b">
        <f>IF(R103=Weighting!B$6,Weighting!B$13,IF('Rating tool'!R103=Weighting!B$7,Weighting!B$12))</f>
        <v>0</v>
      </c>
      <c r="T103" s="42"/>
      <c r="U103" s="51" t="b">
        <f>IF(T103=Weighting!B$6,Weighting!B$13,IF('Rating tool'!T103=Weighting!B$7,Weighting!B$12))</f>
        <v>0</v>
      </c>
      <c r="V103" s="42"/>
      <c r="W103" s="42"/>
      <c r="X103" s="60" t="b">
        <f>IF(V103=Weighting!G$13,Weighting!H$13,IF(V103=Weighting!G$14,Weighting!H$14,IF(V103=Weighting!G$15,Weighting!H$15,IF(V103=Weighting!G$16,Weighting!H$16,IF(V103=Weighting!G$17,Weighting!H$17)))))</f>
        <v>0</v>
      </c>
      <c r="Y103" s="42"/>
      <c r="Z103" s="60" t="b">
        <f>IF(Y103=Weighting!B$6,Weighting!B$13,IF('Rating tool'!Y103=Weighting!B$7,Weighting!B$12,IF('Rating tool'!Y103=Weighting!B$8,Weighting!B$12)))</f>
        <v>0</v>
      </c>
      <c r="AA103" s="62">
        <f t="shared" si="5"/>
        <v>0</v>
      </c>
      <c r="AB103" s="61" t="b">
        <f>IF(AA103=Weighting!C$12,Weighting!D$12,IF(AA103=Weighting!C$13,Weighting!D$13,IF(AA103=Weighting!C$14,Weighting!D$14,IF(AA103=Weighting!C$15,Weighting!D$15,IF(AA103=Weighting!C$16,Weighting!D$16,IF(AA103=Weighting!C$17,Weighting!D$17,IF(AA103=Weighting!C$18,Weighting!D$18,IF(AA103=Weighting!C$19,Weighting!D$19,IF(AA103=Weighting!C$20,Weighting!D$20,IF(AA103=Weighting!C$21,Weighting!D$21,IF(AA103=Weighting!C$22,Weighting!D$22,IF(AA103=Weighting!C$23,Weighting!D$23,IF('Rating tool'!AA103=Weighting!C$24,Weighting!D$24,IF(AA103=Weighting!C$25,Weighting!D$25))))))))))))))</f>
        <v>0</v>
      </c>
      <c r="AC103" s="61" t="str">
        <f>IF(AB103=Weighting!D$14,Weighting!D$13,IF('Rating tool'!AB103=Weighting!D$15,Weighting!D$15,IF('Rating tool'!AB103=Weighting!D$16,Weighting!D$17,IF('Rating tool'!AB103=Weighting!D$18,Weighting!D$18,IF('Rating tool'!AB103=Weighting!D$19,Weighting!D$20,IF('Rating tool'!AB103=Weighting!C$11,Weighting!D$11,IF(AB103=Weighting!D$22,Weighting!D$22,IF(AB103=Weighting!D$22,Weighting!D$23,IF('Rating tool'!AB103=Weighting!D$24,Weighting!D$24)))))))))</f>
        <v>Venue not considered safe for use</v>
      </c>
      <c r="AD103" s="62"/>
      <c r="AE103" s="63">
        <f>IF(AC103=Weighting!D$10,Weighting!F$22,IF('Rating tool'!AC103=Weighting!D$15,Weighting!F$26,IF('Rating tool'!AC103=Weighting!D$16,Weighting!F$25,IF('Rating tool'!AC103=Weighting!D$18,Weighting!F$24,IF('Rating tool'!AC103=Weighting!D$19,Weighting!F$23,IF(AC103=Weighting!D$23,Weighting!F$27,IF('Rating tool'!AC103=Weighting!D$24,Weighting!F$28)))))))</f>
        <v>0</v>
      </c>
      <c r="AF103" s="62">
        <f t="shared" si="3"/>
        <v>0</v>
      </c>
    </row>
    <row r="104" spans="1:32" x14ac:dyDescent="0.3">
      <c r="A104" s="65"/>
      <c r="B104" s="65"/>
      <c r="C104" s="4"/>
      <c r="D104" s="5"/>
      <c r="E104" s="6" t="b">
        <f>IF(D104=Weighting!B$5,Weighting!B$13,IF(D104=Weighting!C$5,Weighting!B$16))</f>
        <v>0</v>
      </c>
      <c r="F104" s="50"/>
      <c r="G104" s="51" t="b">
        <f>IF(F104=Weighting!B$32,Weighting!C$32,IF('Rating tool'!F104=Weighting!B$33,Weighting!C$33,IF('Rating tool'!F104=Weighting!B$34,Weighting!C$34)))</f>
        <v>0</v>
      </c>
      <c r="H104" s="50"/>
      <c r="I104" s="51" t="b">
        <f>IF(H104=Weighting!D$32,Weighting!A$34,IF(H104=Weighting!D$33,Weighting!A$33))</f>
        <v>0</v>
      </c>
      <c r="J104" s="50"/>
      <c r="K104" s="51" t="b">
        <f>IF(J104=Weighting!H$32,Weighting!I$32,IF(J104=Weighting!H$33,Weighting!I$33,IF(J104=Weighting!H$34,Weighting!I$34)))</f>
        <v>0</v>
      </c>
      <c r="L104" s="42"/>
      <c r="M104" s="51" t="b">
        <f>IF(L104=Weighting!F$32,Weighting!G$32,IF('Rating tool'!L104=Weighting!F$33,Weighting!G$33))</f>
        <v>0</v>
      </c>
      <c r="N104" s="50"/>
      <c r="O104" s="51" t="b">
        <f>IF(N104=Weighting!H$27,Weighting!A$34,IF(N104=Weighting!H$28,Weighting!A$33,IF(N104=Weighting!H$29,Weighting!A$33)))</f>
        <v>0</v>
      </c>
      <c r="P104" s="50"/>
      <c r="Q104" s="51" t="b">
        <f>IF(P104=Weighting!H$37,Weighting!I$37,IF(P104=Weighting!H$38,Weighting!I$38,IF(P104=Weighting!H$39,Weighting!I$39)))</f>
        <v>0</v>
      </c>
      <c r="R104" s="42"/>
      <c r="S104" s="51" t="b">
        <f>IF(R104=Weighting!B$6,Weighting!B$13,IF('Rating tool'!R104=Weighting!B$7,Weighting!B$12))</f>
        <v>0</v>
      </c>
      <c r="T104" s="42"/>
      <c r="U104" s="51" t="b">
        <f>IF(T104=Weighting!B$6,Weighting!B$13,IF('Rating tool'!T104=Weighting!B$7,Weighting!B$12))</f>
        <v>0</v>
      </c>
      <c r="V104" s="42"/>
      <c r="W104" s="42"/>
      <c r="X104" s="60" t="b">
        <f>IF(V104=Weighting!G$13,Weighting!H$13,IF(V104=Weighting!G$14,Weighting!H$14,IF(V104=Weighting!G$15,Weighting!H$15,IF(V104=Weighting!G$16,Weighting!H$16,IF(V104=Weighting!G$17,Weighting!H$17)))))</f>
        <v>0</v>
      </c>
      <c r="Y104" s="42"/>
      <c r="Z104" s="60" t="b">
        <f>IF(Y104=Weighting!B$6,Weighting!B$13,IF('Rating tool'!Y104=Weighting!B$7,Weighting!B$12,IF('Rating tool'!Y104=Weighting!B$8,Weighting!B$12)))</f>
        <v>0</v>
      </c>
      <c r="AA104" s="62">
        <f t="shared" si="5"/>
        <v>0</v>
      </c>
      <c r="AB104" s="61" t="b">
        <f>IF(AA104=Weighting!C$12,Weighting!D$12,IF(AA104=Weighting!C$13,Weighting!D$13,IF(AA104=Weighting!C$14,Weighting!D$14,IF(AA104=Weighting!C$15,Weighting!D$15,IF(AA104=Weighting!C$16,Weighting!D$16,IF(AA104=Weighting!C$17,Weighting!D$17,IF(AA104=Weighting!C$18,Weighting!D$18,IF(AA104=Weighting!C$19,Weighting!D$19,IF(AA104=Weighting!C$20,Weighting!D$20,IF(AA104=Weighting!C$21,Weighting!D$21,IF(AA104=Weighting!C$22,Weighting!D$22,IF(AA104=Weighting!C$23,Weighting!D$23,IF('Rating tool'!AA104=Weighting!C$24,Weighting!D$24,IF(AA104=Weighting!C$25,Weighting!D$25))))))))))))))</f>
        <v>0</v>
      </c>
      <c r="AC104" s="61" t="str">
        <f>IF(AB104=Weighting!D$14,Weighting!D$13,IF('Rating tool'!AB104=Weighting!D$15,Weighting!D$15,IF('Rating tool'!AB104=Weighting!D$16,Weighting!D$17,IF('Rating tool'!AB104=Weighting!D$18,Weighting!D$18,IF('Rating tool'!AB104=Weighting!D$19,Weighting!D$20,IF('Rating tool'!AB104=Weighting!C$11,Weighting!D$11,IF(AB104=Weighting!D$22,Weighting!D$22,IF(AB104=Weighting!D$22,Weighting!D$23,IF('Rating tool'!AB104=Weighting!D$24,Weighting!D$24)))))))))</f>
        <v>Venue not considered safe for use</v>
      </c>
      <c r="AD104" s="62"/>
      <c r="AE104" s="63">
        <f>IF(AC104=Weighting!D$10,Weighting!F$22,IF('Rating tool'!AC104=Weighting!D$15,Weighting!F$26,IF('Rating tool'!AC104=Weighting!D$16,Weighting!F$25,IF('Rating tool'!AC104=Weighting!D$18,Weighting!F$24,IF('Rating tool'!AC104=Weighting!D$19,Weighting!F$23,IF(AC104=Weighting!D$23,Weighting!F$27,IF('Rating tool'!AC104=Weighting!D$24,Weighting!F$28)))))))</f>
        <v>0</v>
      </c>
      <c r="AF104" s="62">
        <f t="shared" si="3"/>
        <v>0</v>
      </c>
    </row>
    <row r="105" spans="1:32" x14ac:dyDescent="0.3">
      <c r="A105" s="65"/>
      <c r="B105" s="65"/>
      <c r="C105" s="4"/>
      <c r="D105" s="5"/>
      <c r="E105" s="6" t="b">
        <f>IF(D105=Weighting!B$5,Weighting!B$13,IF(D105=Weighting!C$5,Weighting!B$16))</f>
        <v>0</v>
      </c>
      <c r="F105" s="50"/>
      <c r="G105" s="51" t="b">
        <f>IF(F105=Weighting!B$32,Weighting!C$32,IF('Rating tool'!F105=Weighting!B$33,Weighting!C$33,IF('Rating tool'!F105=Weighting!B$34,Weighting!C$34)))</f>
        <v>0</v>
      </c>
      <c r="H105" s="50"/>
      <c r="I105" s="51" t="b">
        <f>IF(H105=Weighting!D$32,Weighting!A$34,IF(H105=Weighting!D$33,Weighting!A$33))</f>
        <v>0</v>
      </c>
      <c r="J105" s="50"/>
      <c r="K105" s="51" t="b">
        <f>IF(J105=Weighting!H$32,Weighting!I$32,IF(J105=Weighting!H$33,Weighting!I$33,IF(J105=Weighting!H$34,Weighting!I$34)))</f>
        <v>0</v>
      </c>
      <c r="L105" s="42"/>
      <c r="M105" s="51" t="b">
        <f>IF(L105=Weighting!F$32,Weighting!G$32,IF('Rating tool'!L105=Weighting!F$33,Weighting!G$33))</f>
        <v>0</v>
      </c>
      <c r="N105" s="50"/>
      <c r="O105" s="51" t="b">
        <f>IF(N105=Weighting!H$27,Weighting!A$34,IF(N105=Weighting!H$28,Weighting!A$33,IF(N105=Weighting!H$29,Weighting!A$33)))</f>
        <v>0</v>
      </c>
      <c r="P105" s="50"/>
      <c r="Q105" s="51" t="b">
        <f>IF(P105=Weighting!H$37,Weighting!I$37,IF(P105=Weighting!H$38,Weighting!I$38,IF(P105=Weighting!H$39,Weighting!I$39)))</f>
        <v>0</v>
      </c>
      <c r="R105" s="42"/>
      <c r="S105" s="51" t="b">
        <f>IF(R105=Weighting!B$6,Weighting!B$13,IF('Rating tool'!R105=Weighting!B$7,Weighting!B$12))</f>
        <v>0</v>
      </c>
      <c r="T105" s="42"/>
      <c r="U105" s="51" t="b">
        <f>IF(T105=Weighting!B$6,Weighting!B$13,IF('Rating tool'!T105=Weighting!B$7,Weighting!B$12))</f>
        <v>0</v>
      </c>
      <c r="V105" s="42"/>
      <c r="W105" s="42"/>
      <c r="X105" s="60" t="b">
        <f>IF(V105=Weighting!G$13,Weighting!H$13,IF(V105=Weighting!G$14,Weighting!H$14,IF(V105=Weighting!G$15,Weighting!H$15,IF(V105=Weighting!G$16,Weighting!H$16,IF(V105=Weighting!G$17,Weighting!H$17)))))</f>
        <v>0</v>
      </c>
      <c r="Y105" s="42"/>
      <c r="Z105" s="60" t="b">
        <f>IF(Y105=Weighting!B$6,Weighting!B$13,IF('Rating tool'!Y105=Weighting!B$7,Weighting!B$12,IF('Rating tool'!Y105=Weighting!B$8,Weighting!B$12)))</f>
        <v>0</v>
      </c>
      <c r="AA105" s="62">
        <f t="shared" si="5"/>
        <v>0</v>
      </c>
      <c r="AB105" s="61" t="b">
        <f>IF(AA105=Weighting!C$12,Weighting!D$12,IF(AA105=Weighting!C$13,Weighting!D$13,IF(AA105=Weighting!C$14,Weighting!D$14,IF(AA105=Weighting!C$15,Weighting!D$15,IF(AA105=Weighting!C$16,Weighting!D$16,IF(AA105=Weighting!C$17,Weighting!D$17,IF(AA105=Weighting!C$18,Weighting!D$18,IF(AA105=Weighting!C$19,Weighting!D$19,IF(AA105=Weighting!C$20,Weighting!D$20,IF(AA105=Weighting!C$21,Weighting!D$21,IF(AA105=Weighting!C$22,Weighting!D$22,IF(AA105=Weighting!C$23,Weighting!D$23,IF('Rating tool'!AA105=Weighting!C$24,Weighting!D$24,IF(AA105=Weighting!C$25,Weighting!D$25))))))))))))))</f>
        <v>0</v>
      </c>
      <c r="AC105" s="61" t="str">
        <f>IF(AB105=Weighting!D$14,Weighting!D$13,IF('Rating tool'!AB105=Weighting!D$15,Weighting!D$15,IF('Rating tool'!AB105=Weighting!D$16,Weighting!D$17,IF('Rating tool'!AB105=Weighting!D$18,Weighting!D$18,IF('Rating tool'!AB105=Weighting!D$19,Weighting!D$20,IF('Rating tool'!AB105=Weighting!C$11,Weighting!D$11,IF(AB105=Weighting!D$22,Weighting!D$22,IF(AB105=Weighting!D$22,Weighting!D$23,IF('Rating tool'!AB105=Weighting!D$24,Weighting!D$24)))))))))</f>
        <v>Venue not considered safe for use</v>
      </c>
      <c r="AD105" s="62"/>
      <c r="AE105" s="63">
        <f>IF(AC105=Weighting!D$10,Weighting!F$22,IF('Rating tool'!AC105=Weighting!D$15,Weighting!F$26,IF('Rating tool'!AC105=Weighting!D$16,Weighting!F$25,IF('Rating tool'!AC105=Weighting!D$18,Weighting!F$24,IF('Rating tool'!AC105=Weighting!D$19,Weighting!F$23,IF(AC105=Weighting!D$23,Weighting!F$27,IF('Rating tool'!AC105=Weighting!D$24,Weighting!F$28)))))))</f>
        <v>0</v>
      </c>
      <c r="AF105" s="62">
        <f t="shared" si="3"/>
        <v>0</v>
      </c>
    </row>
    <row r="106" spans="1:32" x14ac:dyDescent="0.3">
      <c r="A106" s="65"/>
      <c r="B106" s="65"/>
      <c r="C106" s="4"/>
      <c r="D106" s="5"/>
      <c r="E106" s="6" t="b">
        <f>IF(D106=Weighting!B$5,Weighting!B$13,IF(D106=Weighting!C$5,Weighting!B$16))</f>
        <v>0</v>
      </c>
      <c r="F106" s="50"/>
      <c r="G106" s="51" t="b">
        <f>IF(F106=Weighting!B$32,Weighting!C$32,IF('Rating tool'!F106=Weighting!B$33,Weighting!C$33,IF('Rating tool'!F106=Weighting!B$34,Weighting!C$34)))</f>
        <v>0</v>
      </c>
      <c r="H106" s="50"/>
      <c r="I106" s="51" t="b">
        <f>IF(H106=Weighting!D$32,Weighting!A$34,IF(H106=Weighting!D$33,Weighting!A$33))</f>
        <v>0</v>
      </c>
      <c r="J106" s="50"/>
      <c r="K106" s="51" t="b">
        <f>IF(J106=Weighting!H$32,Weighting!I$32,IF(J106=Weighting!H$33,Weighting!I$33,IF(J106=Weighting!H$34,Weighting!I$34)))</f>
        <v>0</v>
      </c>
      <c r="L106" s="42"/>
      <c r="M106" s="51" t="b">
        <f>IF(L106=Weighting!F$32,Weighting!G$32,IF('Rating tool'!L106=Weighting!F$33,Weighting!G$33))</f>
        <v>0</v>
      </c>
      <c r="N106" s="50"/>
      <c r="O106" s="51" t="b">
        <f>IF(N106=Weighting!H$27,Weighting!A$34,IF(N106=Weighting!H$28,Weighting!A$33,IF(N106=Weighting!H$29,Weighting!A$33)))</f>
        <v>0</v>
      </c>
      <c r="P106" s="50"/>
      <c r="Q106" s="51" t="b">
        <f>IF(P106=Weighting!H$37,Weighting!I$37,IF(P106=Weighting!H$38,Weighting!I$38,IF(P106=Weighting!H$39,Weighting!I$39)))</f>
        <v>0</v>
      </c>
      <c r="R106" s="42"/>
      <c r="S106" s="51" t="b">
        <f>IF(R106=Weighting!B$6,Weighting!B$13,IF('Rating tool'!R106=Weighting!B$7,Weighting!B$12))</f>
        <v>0</v>
      </c>
      <c r="T106" s="42"/>
      <c r="U106" s="51" t="b">
        <f>IF(T106=Weighting!B$6,Weighting!B$13,IF('Rating tool'!T106=Weighting!B$7,Weighting!B$12))</f>
        <v>0</v>
      </c>
      <c r="V106" s="42"/>
      <c r="W106" s="42"/>
      <c r="X106" s="60" t="b">
        <f>IF(V106=Weighting!G$13,Weighting!H$13,IF(V106=Weighting!G$14,Weighting!H$14,IF(V106=Weighting!G$15,Weighting!H$15,IF(V106=Weighting!G$16,Weighting!H$16,IF(V106=Weighting!G$17,Weighting!H$17)))))</f>
        <v>0</v>
      </c>
      <c r="Y106" s="42"/>
      <c r="Z106" s="60" t="b">
        <f>IF(Y106=Weighting!B$6,Weighting!B$13,IF('Rating tool'!Y106=Weighting!B$7,Weighting!B$12,IF('Rating tool'!Y106=Weighting!B$8,Weighting!B$12)))</f>
        <v>0</v>
      </c>
      <c r="AA106" s="62">
        <f t="shared" si="5"/>
        <v>0</v>
      </c>
      <c r="AB106" s="61" t="b">
        <f>IF(AA106=Weighting!C$12,Weighting!D$12,IF(AA106=Weighting!C$13,Weighting!D$13,IF(AA106=Weighting!C$14,Weighting!D$14,IF(AA106=Weighting!C$15,Weighting!D$15,IF(AA106=Weighting!C$16,Weighting!D$16,IF(AA106=Weighting!C$17,Weighting!D$17,IF(AA106=Weighting!C$18,Weighting!D$18,IF(AA106=Weighting!C$19,Weighting!D$19,IF(AA106=Weighting!C$20,Weighting!D$20,IF(AA106=Weighting!C$21,Weighting!D$21,IF(AA106=Weighting!C$22,Weighting!D$22,IF(AA106=Weighting!C$23,Weighting!D$23,IF('Rating tool'!AA106=Weighting!C$24,Weighting!D$24,IF(AA106=Weighting!C$25,Weighting!D$25))))))))))))))</f>
        <v>0</v>
      </c>
      <c r="AC106" s="61" t="str">
        <f>IF(AB106=Weighting!D$14,Weighting!D$13,IF('Rating tool'!AB106=Weighting!D$15,Weighting!D$15,IF('Rating tool'!AB106=Weighting!D$16,Weighting!D$17,IF('Rating tool'!AB106=Weighting!D$18,Weighting!D$18,IF('Rating tool'!AB106=Weighting!D$19,Weighting!D$20,IF('Rating tool'!AB106=Weighting!C$11,Weighting!D$11,IF(AB106=Weighting!D$22,Weighting!D$22,IF(AB106=Weighting!D$22,Weighting!D$23,IF('Rating tool'!AB106=Weighting!D$24,Weighting!D$24)))))))))</f>
        <v>Venue not considered safe for use</v>
      </c>
      <c r="AD106" s="62"/>
      <c r="AE106" s="63">
        <f>IF(AC106=Weighting!D$10,Weighting!F$22,IF('Rating tool'!AC106=Weighting!D$15,Weighting!F$26,IF('Rating tool'!AC106=Weighting!D$16,Weighting!F$25,IF('Rating tool'!AC106=Weighting!D$18,Weighting!F$24,IF('Rating tool'!AC106=Weighting!D$19,Weighting!F$23,IF(AC106=Weighting!D$23,Weighting!F$27,IF('Rating tool'!AC106=Weighting!D$24,Weighting!F$28)))))))</f>
        <v>0</v>
      </c>
      <c r="AF106" s="62">
        <f t="shared" si="3"/>
        <v>0</v>
      </c>
    </row>
    <row r="107" spans="1:32" x14ac:dyDescent="0.3">
      <c r="A107" s="65"/>
      <c r="B107" s="65"/>
      <c r="C107" s="4"/>
      <c r="D107" s="5"/>
      <c r="E107" s="6" t="b">
        <f>IF(D107=Weighting!B$5,Weighting!B$13,IF(D107=Weighting!C$5,Weighting!B$16))</f>
        <v>0</v>
      </c>
      <c r="F107" s="50"/>
      <c r="G107" s="51" t="b">
        <f>IF(F107=Weighting!B$32,Weighting!C$32,IF('Rating tool'!F107=Weighting!B$33,Weighting!C$33,IF('Rating tool'!F107=Weighting!B$34,Weighting!C$34)))</f>
        <v>0</v>
      </c>
      <c r="H107" s="50"/>
      <c r="I107" s="51" t="b">
        <f>IF(H107=Weighting!D$32,Weighting!A$34,IF(H107=Weighting!D$33,Weighting!A$33))</f>
        <v>0</v>
      </c>
      <c r="J107" s="50"/>
      <c r="K107" s="51" t="b">
        <f>IF(J107=Weighting!H$32,Weighting!I$32,IF(J107=Weighting!H$33,Weighting!I$33,IF(J107=Weighting!H$34,Weighting!I$34)))</f>
        <v>0</v>
      </c>
      <c r="L107" s="42"/>
      <c r="M107" s="51" t="b">
        <f>IF(L107=Weighting!F$32,Weighting!G$32,IF('Rating tool'!L107=Weighting!F$33,Weighting!G$33))</f>
        <v>0</v>
      </c>
      <c r="N107" s="50"/>
      <c r="O107" s="51" t="b">
        <f>IF(N107=Weighting!H$27,Weighting!A$34,IF(N107=Weighting!H$28,Weighting!A$33,IF(N107=Weighting!H$29,Weighting!A$33)))</f>
        <v>0</v>
      </c>
      <c r="P107" s="50"/>
      <c r="Q107" s="51" t="b">
        <f>IF(P107=Weighting!H$37,Weighting!I$37,IF(P107=Weighting!H$38,Weighting!I$38,IF(P107=Weighting!H$39,Weighting!I$39)))</f>
        <v>0</v>
      </c>
      <c r="R107" s="42"/>
      <c r="S107" s="51" t="b">
        <f>IF(R107=Weighting!B$6,Weighting!B$13,IF('Rating tool'!R107=Weighting!B$7,Weighting!B$12))</f>
        <v>0</v>
      </c>
      <c r="T107" s="42"/>
      <c r="U107" s="51" t="b">
        <f>IF(T107=Weighting!B$6,Weighting!B$13,IF('Rating tool'!T107=Weighting!B$7,Weighting!B$12))</f>
        <v>0</v>
      </c>
      <c r="V107" s="42"/>
      <c r="W107" s="42"/>
      <c r="X107" s="60" t="b">
        <f>IF(V107=Weighting!G$13,Weighting!H$13,IF(V107=Weighting!G$14,Weighting!H$14,IF(V107=Weighting!G$15,Weighting!H$15,IF(V107=Weighting!G$16,Weighting!H$16,IF(V107=Weighting!G$17,Weighting!H$17)))))</f>
        <v>0</v>
      </c>
      <c r="Y107" s="42"/>
      <c r="Z107" s="60" t="b">
        <f>IF(Y107=Weighting!B$6,Weighting!B$13,IF('Rating tool'!Y107=Weighting!B$7,Weighting!B$12,IF('Rating tool'!Y107=Weighting!B$8,Weighting!B$12)))</f>
        <v>0</v>
      </c>
      <c r="AA107" s="62">
        <f t="shared" si="5"/>
        <v>0</v>
      </c>
      <c r="AB107" s="61" t="b">
        <f>IF(AA107=Weighting!C$12,Weighting!D$12,IF(AA107=Weighting!C$13,Weighting!D$13,IF(AA107=Weighting!C$14,Weighting!D$14,IF(AA107=Weighting!C$15,Weighting!D$15,IF(AA107=Weighting!C$16,Weighting!D$16,IF(AA107=Weighting!C$17,Weighting!D$17,IF(AA107=Weighting!C$18,Weighting!D$18,IF(AA107=Weighting!C$19,Weighting!D$19,IF(AA107=Weighting!C$20,Weighting!D$20,IF(AA107=Weighting!C$21,Weighting!D$21,IF(AA107=Weighting!C$22,Weighting!D$22,IF(AA107=Weighting!C$23,Weighting!D$23,IF('Rating tool'!AA107=Weighting!C$24,Weighting!D$24,IF(AA107=Weighting!C$25,Weighting!D$25))))))))))))))</f>
        <v>0</v>
      </c>
      <c r="AC107" s="61" t="str">
        <f>IF(AB107=Weighting!D$14,Weighting!D$13,IF('Rating tool'!AB107=Weighting!D$15,Weighting!D$15,IF('Rating tool'!AB107=Weighting!D$16,Weighting!D$17,IF('Rating tool'!AB107=Weighting!D$18,Weighting!D$18,IF('Rating tool'!AB107=Weighting!D$19,Weighting!D$20,IF('Rating tool'!AB107=Weighting!C$11,Weighting!D$11,IF(AB107=Weighting!D$22,Weighting!D$22,IF(AB107=Weighting!D$22,Weighting!D$23,IF('Rating tool'!AB107=Weighting!D$24,Weighting!D$24)))))))))</f>
        <v>Venue not considered safe for use</v>
      </c>
      <c r="AD107" s="62"/>
      <c r="AE107" s="63">
        <f>IF(AC107=Weighting!D$10,Weighting!F$22,IF('Rating tool'!AC107=Weighting!D$15,Weighting!F$26,IF('Rating tool'!AC107=Weighting!D$16,Weighting!F$25,IF('Rating tool'!AC107=Weighting!D$18,Weighting!F$24,IF('Rating tool'!AC107=Weighting!D$19,Weighting!F$23,IF(AC107=Weighting!D$23,Weighting!F$27,IF('Rating tool'!AC107=Weighting!D$24,Weighting!F$28)))))))</f>
        <v>0</v>
      </c>
      <c r="AF107" s="62">
        <f t="shared" si="3"/>
        <v>0</v>
      </c>
    </row>
    <row r="108" spans="1:32" x14ac:dyDescent="0.3">
      <c r="A108" s="65"/>
      <c r="B108" s="65"/>
      <c r="C108" s="4"/>
      <c r="D108" s="5"/>
      <c r="E108" s="6" t="b">
        <f>IF(D108=Weighting!B$5,Weighting!B$13,IF(D108=Weighting!C$5,Weighting!B$16))</f>
        <v>0</v>
      </c>
      <c r="F108" s="50"/>
      <c r="G108" s="51" t="b">
        <f>IF(F108=Weighting!B$32,Weighting!C$32,IF('Rating tool'!F108=Weighting!B$33,Weighting!C$33,IF('Rating tool'!F108=Weighting!B$34,Weighting!C$34)))</f>
        <v>0</v>
      </c>
      <c r="H108" s="50"/>
      <c r="I108" s="51" t="b">
        <f>IF(H108=Weighting!D$32,Weighting!A$34,IF(H108=Weighting!D$33,Weighting!A$33))</f>
        <v>0</v>
      </c>
      <c r="J108" s="50"/>
      <c r="K108" s="51" t="b">
        <f>IF(J108=Weighting!H$32,Weighting!I$32,IF(J108=Weighting!H$33,Weighting!I$33,IF(J108=Weighting!H$34,Weighting!I$34)))</f>
        <v>0</v>
      </c>
      <c r="L108" s="42"/>
      <c r="M108" s="51" t="b">
        <f>IF(L108=Weighting!F$32,Weighting!G$32,IF('Rating tool'!L108=Weighting!F$33,Weighting!G$33))</f>
        <v>0</v>
      </c>
      <c r="N108" s="50"/>
      <c r="O108" s="51" t="b">
        <f>IF(N108=Weighting!H$27,Weighting!A$34,IF(N108=Weighting!H$28,Weighting!A$33,IF(N108=Weighting!H$29,Weighting!A$33)))</f>
        <v>0</v>
      </c>
      <c r="P108" s="50"/>
      <c r="Q108" s="51" t="b">
        <f>IF(P108=Weighting!H$37,Weighting!I$37,IF(P108=Weighting!H$38,Weighting!I$38,IF(P108=Weighting!H$39,Weighting!I$39)))</f>
        <v>0</v>
      </c>
      <c r="R108" s="42"/>
      <c r="S108" s="51" t="b">
        <f>IF(R108=Weighting!B$6,Weighting!B$13,IF('Rating tool'!R108=Weighting!B$7,Weighting!B$12))</f>
        <v>0</v>
      </c>
      <c r="T108" s="42"/>
      <c r="U108" s="51" t="b">
        <f>IF(T108=Weighting!B$6,Weighting!B$13,IF('Rating tool'!T108=Weighting!B$7,Weighting!B$12))</f>
        <v>0</v>
      </c>
      <c r="V108" s="42"/>
      <c r="W108" s="42"/>
      <c r="X108" s="60" t="b">
        <f>IF(V108=Weighting!G$13,Weighting!H$13,IF(V108=Weighting!G$14,Weighting!H$14,IF(V108=Weighting!G$15,Weighting!H$15,IF(V108=Weighting!G$16,Weighting!H$16,IF(V108=Weighting!G$17,Weighting!H$17)))))</f>
        <v>0</v>
      </c>
      <c r="Y108" s="42"/>
      <c r="Z108" s="60" t="b">
        <f>IF(Y108=Weighting!B$6,Weighting!B$13,IF('Rating tool'!Y108=Weighting!B$7,Weighting!B$12,IF('Rating tool'!Y108=Weighting!B$8,Weighting!B$12)))</f>
        <v>0</v>
      </c>
      <c r="AA108" s="62">
        <f t="shared" si="5"/>
        <v>0</v>
      </c>
      <c r="AB108" s="61" t="b">
        <f>IF(AA108=Weighting!C$12,Weighting!D$12,IF(AA108=Weighting!C$13,Weighting!D$13,IF(AA108=Weighting!C$14,Weighting!D$14,IF(AA108=Weighting!C$15,Weighting!D$15,IF(AA108=Weighting!C$16,Weighting!D$16,IF(AA108=Weighting!C$17,Weighting!D$17,IF(AA108=Weighting!C$18,Weighting!D$18,IF(AA108=Weighting!C$19,Weighting!D$19,IF(AA108=Weighting!C$20,Weighting!D$20,IF(AA108=Weighting!C$21,Weighting!D$21,IF(AA108=Weighting!C$22,Weighting!D$22,IF(AA108=Weighting!C$23,Weighting!D$23,IF('Rating tool'!AA108=Weighting!C$24,Weighting!D$24,IF(AA108=Weighting!C$25,Weighting!D$25))))))))))))))</f>
        <v>0</v>
      </c>
      <c r="AC108" s="61" t="str">
        <f>IF(AB108=Weighting!D$14,Weighting!D$13,IF('Rating tool'!AB108=Weighting!D$15,Weighting!D$15,IF('Rating tool'!AB108=Weighting!D$16,Weighting!D$17,IF('Rating tool'!AB108=Weighting!D$18,Weighting!D$18,IF('Rating tool'!AB108=Weighting!D$19,Weighting!D$20,IF('Rating tool'!AB108=Weighting!C$11,Weighting!D$11,IF(AB108=Weighting!D$22,Weighting!D$22,IF(AB108=Weighting!D$22,Weighting!D$23,IF('Rating tool'!AB108=Weighting!D$24,Weighting!D$24)))))))))</f>
        <v>Venue not considered safe for use</v>
      </c>
      <c r="AD108" s="62"/>
      <c r="AE108" s="63">
        <f>IF(AC108=Weighting!D$10,Weighting!F$22,IF('Rating tool'!AC108=Weighting!D$15,Weighting!F$26,IF('Rating tool'!AC108=Weighting!D$16,Weighting!F$25,IF('Rating tool'!AC108=Weighting!D$18,Weighting!F$24,IF('Rating tool'!AC108=Weighting!D$19,Weighting!F$23,IF(AC108=Weighting!D$23,Weighting!F$27,IF('Rating tool'!AC108=Weighting!D$24,Weighting!F$28)))))))</f>
        <v>0</v>
      </c>
      <c r="AF108" s="62">
        <f t="shared" si="3"/>
        <v>0</v>
      </c>
    </row>
    <row r="109" spans="1:32" x14ac:dyDescent="0.3">
      <c r="A109" s="65"/>
      <c r="B109" s="65"/>
      <c r="C109" s="4"/>
      <c r="D109" s="5"/>
      <c r="E109" s="6" t="b">
        <f>IF(D109=Weighting!B$5,Weighting!B$13,IF(D109=Weighting!C$5,Weighting!B$16))</f>
        <v>0</v>
      </c>
      <c r="F109" s="50"/>
      <c r="G109" s="51" t="b">
        <f>IF(F109=Weighting!B$32,Weighting!C$32,IF('Rating tool'!F109=Weighting!B$33,Weighting!C$33,IF('Rating tool'!F109=Weighting!B$34,Weighting!C$34)))</f>
        <v>0</v>
      </c>
      <c r="H109" s="50"/>
      <c r="I109" s="51" t="b">
        <f>IF(H109=Weighting!D$32,Weighting!A$34,IF(H109=Weighting!D$33,Weighting!A$33))</f>
        <v>0</v>
      </c>
      <c r="J109" s="50"/>
      <c r="K109" s="51" t="b">
        <f>IF(J109=Weighting!H$32,Weighting!I$32,IF(J109=Weighting!H$33,Weighting!I$33,IF(J109=Weighting!H$34,Weighting!I$34)))</f>
        <v>0</v>
      </c>
      <c r="L109" s="42"/>
      <c r="M109" s="51" t="b">
        <f>IF(L109=Weighting!F$32,Weighting!G$32,IF('Rating tool'!L109=Weighting!F$33,Weighting!G$33))</f>
        <v>0</v>
      </c>
      <c r="N109" s="50"/>
      <c r="O109" s="51" t="b">
        <f>IF(N109=Weighting!H$27,Weighting!A$34,IF(N109=Weighting!H$28,Weighting!A$33,IF(N109=Weighting!H$29,Weighting!A$33)))</f>
        <v>0</v>
      </c>
      <c r="P109" s="50"/>
      <c r="Q109" s="51" t="b">
        <f>IF(P109=Weighting!H$37,Weighting!I$37,IF(P109=Weighting!H$38,Weighting!I$38,IF(P109=Weighting!H$39,Weighting!I$39)))</f>
        <v>0</v>
      </c>
      <c r="R109" s="42"/>
      <c r="S109" s="51" t="b">
        <f>IF(R109=Weighting!B$6,Weighting!B$13,IF('Rating tool'!R109=Weighting!B$7,Weighting!B$12))</f>
        <v>0</v>
      </c>
      <c r="T109" s="42"/>
      <c r="U109" s="51" t="b">
        <f>IF(T109=Weighting!B$6,Weighting!B$13,IF('Rating tool'!T109=Weighting!B$7,Weighting!B$12))</f>
        <v>0</v>
      </c>
      <c r="V109" s="42"/>
      <c r="W109" s="42"/>
      <c r="X109" s="60" t="b">
        <f>IF(V109=Weighting!G$13,Weighting!H$13,IF(V109=Weighting!G$14,Weighting!H$14,IF(V109=Weighting!G$15,Weighting!H$15,IF(V109=Weighting!G$16,Weighting!H$16,IF(V109=Weighting!G$17,Weighting!H$17)))))</f>
        <v>0</v>
      </c>
      <c r="Y109" s="42"/>
      <c r="Z109" s="60" t="b">
        <f>IF(Y109=Weighting!B$6,Weighting!B$13,IF('Rating tool'!Y109=Weighting!B$7,Weighting!B$12,IF('Rating tool'!Y109=Weighting!B$8,Weighting!B$12)))</f>
        <v>0</v>
      </c>
      <c r="AA109" s="62">
        <f t="shared" si="5"/>
        <v>0</v>
      </c>
      <c r="AB109" s="61" t="b">
        <f>IF(AA109=Weighting!C$12,Weighting!D$12,IF(AA109=Weighting!C$13,Weighting!D$13,IF(AA109=Weighting!C$14,Weighting!D$14,IF(AA109=Weighting!C$15,Weighting!D$15,IF(AA109=Weighting!C$16,Weighting!D$16,IF(AA109=Weighting!C$17,Weighting!D$17,IF(AA109=Weighting!C$18,Weighting!D$18,IF(AA109=Weighting!C$19,Weighting!D$19,IF(AA109=Weighting!C$20,Weighting!D$20,IF(AA109=Weighting!C$21,Weighting!D$21,IF(AA109=Weighting!C$22,Weighting!D$22,IF(AA109=Weighting!C$23,Weighting!D$23,IF('Rating tool'!AA109=Weighting!C$24,Weighting!D$24,IF(AA109=Weighting!C$25,Weighting!D$25))))))))))))))</f>
        <v>0</v>
      </c>
      <c r="AC109" s="61" t="str">
        <f>IF(AB109=Weighting!D$14,Weighting!D$13,IF('Rating tool'!AB109=Weighting!D$15,Weighting!D$15,IF('Rating tool'!AB109=Weighting!D$16,Weighting!D$17,IF('Rating tool'!AB109=Weighting!D$18,Weighting!D$18,IF('Rating tool'!AB109=Weighting!D$19,Weighting!D$20,IF('Rating tool'!AB109=Weighting!C$11,Weighting!D$11,IF(AB109=Weighting!D$22,Weighting!D$22,IF(AB109=Weighting!D$22,Weighting!D$23,IF('Rating tool'!AB109=Weighting!D$24,Weighting!D$24)))))))))</f>
        <v>Venue not considered safe for use</v>
      </c>
      <c r="AD109" s="62"/>
      <c r="AE109" s="63">
        <f>IF(AC109=Weighting!D$10,Weighting!F$22,IF('Rating tool'!AC109=Weighting!D$15,Weighting!F$26,IF('Rating tool'!AC109=Weighting!D$16,Weighting!F$25,IF('Rating tool'!AC109=Weighting!D$18,Weighting!F$24,IF('Rating tool'!AC109=Weighting!D$19,Weighting!F$23,IF(AC109=Weighting!D$23,Weighting!F$27,IF('Rating tool'!AC109=Weighting!D$24,Weighting!F$28)))))))</f>
        <v>0</v>
      </c>
      <c r="AF109" s="62">
        <f t="shared" si="3"/>
        <v>0</v>
      </c>
    </row>
    <row r="110" spans="1:32" x14ac:dyDescent="0.3">
      <c r="A110" s="65"/>
      <c r="B110" s="65"/>
      <c r="C110" s="4"/>
      <c r="D110" s="5"/>
      <c r="E110" s="6" t="b">
        <f>IF(D110=Weighting!B$5,Weighting!B$13,IF(D110=Weighting!C$5,Weighting!B$16))</f>
        <v>0</v>
      </c>
      <c r="F110" s="50"/>
      <c r="G110" s="51" t="b">
        <f>IF(F110=Weighting!B$32,Weighting!C$32,IF('Rating tool'!F110=Weighting!B$33,Weighting!C$33,IF('Rating tool'!F110=Weighting!B$34,Weighting!C$34)))</f>
        <v>0</v>
      </c>
      <c r="H110" s="50"/>
      <c r="I110" s="51" t="b">
        <f>IF(H110=Weighting!D$32,Weighting!A$34,IF(H110=Weighting!D$33,Weighting!A$33))</f>
        <v>0</v>
      </c>
      <c r="J110" s="50"/>
      <c r="K110" s="51" t="b">
        <f>IF(J110=Weighting!H$32,Weighting!I$32,IF(J110=Weighting!H$33,Weighting!I$33,IF(J110=Weighting!H$34,Weighting!I$34)))</f>
        <v>0</v>
      </c>
      <c r="L110" s="42"/>
      <c r="M110" s="51" t="b">
        <f>IF(L110=Weighting!F$32,Weighting!G$32,IF('Rating tool'!L110=Weighting!F$33,Weighting!G$33))</f>
        <v>0</v>
      </c>
      <c r="N110" s="50"/>
      <c r="O110" s="51" t="b">
        <f>IF(N110=Weighting!H$27,Weighting!A$34,IF(N110=Weighting!H$28,Weighting!A$33,IF(N110=Weighting!H$29,Weighting!A$33)))</f>
        <v>0</v>
      </c>
      <c r="P110" s="50"/>
      <c r="Q110" s="51" t="b">
        <f>IF(P110=Weighting!H$37,Weighting!I$37,IF(P110=Weighting!H$38,Weighting!I$38,IF(P110=Weighting!H$39,Weighting!I$39)))</f>
        <v>0</v>
      </c>
      <c r="R110" s="42"/>
      <c r="S110" s="51" t="b">
        <f>IF(R110=Weighting!B$6,Weighting!B$13,IF('Rating tool'!R110=Weighting!B$7,Weighting!B$12))</f>
        <v>0</v>
      </c>
      <c r="T110" s="42"/>
      <c r="U110" s="51" t="b">
        <f>IF(T110=Weighting!B$6,Weighting!B$13,IF('Rating tool'!T110=Weighting!B$7,Weighting!B$12))</f>
        <v>0</v>
      </c>
      <c r="V110" s="42"/>
      <c r="W110" s="42"/>
      <c r="X110" s="60" t="b">
        <f>IF(V110=Weighting!G$13,Weighting!H$13,IF(V110=Weighting!G$14,Weighting!H$14,IF(V110=Weighting!G$15,Weighting!H$15,IF(V110=Weighting!G$16,Weighting!H$16,IF(V110=Weighting!G$17,Weighting!H$17)))))</f>
        <v>0</v>
      </c>
      <c r="Y110" s="42"/>
      <c r="Z110" s="60" t="b">
        <f>IF(Y110=Weighting!B$6,Weighting!B$13,IF('Rating tool'!Y110=Weighting!B$7,Weighting!B$12,IF('Rating tool'!Y110=Weighting!B$8,Weighting!B$12)))</f>
        <v>0</v>
      </c>
      <c r="AA110" s="62">
        <f t="shared" si="5"/>
        <v>0</v>
      </c>
      <c r="AB110" s="61" t="b">
        <f>IF(AA110=Weighting!C$12,Weighting!D$12,IF(AA110=Weighting!C$13,Weighting!D$13,IF(AA110=Weighting!C$14,Weighting!D$14,IF(AA110=Weighting!C$15,Weighting!D$15,IF(AA110=Weighting!C$16,Weighting!D$16,IF(AA110=Weighting!C$17,Weighting!D$17,IF(AA110=Weighting!C$18,Weighting!D$18,IF(AA110=Weighting!C$19,Weighting!D$19,IF(AA110=Weighting!C$20,Weighting!D$20,IF(AA110=Weighting!C$21,Weighting!D$21,IF(AA110=Weighting!C$22,Weighting!D$22,IF(AA110=Weighting!C$23,Weighting!D$23,IF('Rating tool'!AA110=Weighting!C$24,Weighting!D$24,IF(AA110=Weighting!C$25,Weighting!D$25))))))))))))))</f>
        <v>0</v>
      </c>
      <c r="AC110" s="61" t="str">
        <f>IF(AB110=Weighting!D$14,Weighting!D$13,IF('Rating tool'!AB110=Weighting!D$15,Weighting!D$15,IF('Rating tool'!AB110=Weighting!D$16,Weighting!D$17,IF('Rating tool'!AB110=Weighting!D$18,Weighting!D$18,IF('Rating tool'!AB110=Weighting!D$19,Weighting!D$20,IF('Rating tool'!AB110=Weighting!C$11,Weighting!D$11,IF(AB110=Weighting!D$22,Weighting!D$22,IF(AB110=Weighting!D$22,Weighting!D$23,IF('Rating tool'!AB110=Weighting!D$24,Weighting!D$24)))))))))</f>
        <v>Venue not considered safe for use</v>
      </c>
      <c r="AD110" s="62"/>
      <c r="AE110" s="63">
        <f>IF(AC110=Weighting!D$10,Weighting!F$22,IF('Rating tool'!AC110=Weighting!D$15,Weighting!F$26,IF('Rating tool'!AC110=Weighting!D$16,Weighting!F$25,IF('Rating tool'!AC110=Weighting!D$18,Weighting!F$24,IF('Rating tool'!AC110=Weighting!D$19,Weighting!F$23,IF(AC110=Weighting!D$23,Weighting!F$27,IF('Rating tool'!AC110=Weighting!D$24,Weighting!F$28)))))))</f>
        <v>0</v>
      </c>
      <c r="AF110" s="62">
        <f t="shared" si="3"/>
        <v>0</v>
      </c>
    </row>
    <row r="111" spans="1:32" x14ac:dyDescent="0.3">
      <c r="A111" s="65"/>
      <c r="B111" s="65"/>
      <c r="C111" s="4"/>
      <c r="D111" s="5"/>
      <c r="E111" s="6" t="b">
        <f>IF(D111=Weighting!B$5,Weighting!B$13,IF(D111=Weighting!C$5,Weighting!B$16))</f>
        <v>0</v>
      </c>
      <c r="F111" s="50"/>
      <c r="G111" s="51" t="b">
        <f>IF(F111=Weighting!B$32,Weighting!C$32,IF('Rating tool'!F111=Weighting!B$33,Weighting!C$33,IF('Rating tool'!F111=Weighting!B$34,Weighting!C$34)))</f>
        <v>0</v>
      </c>
      <c r="H111" s="50"/>
      <c r="I111" s="51" t="b">
        <f>IF(H111=Weighting!D$32,Weighting!A$34,IF(H111=Weighting!D$33,Weighting!A$33))</f>
        <v>0</v>
      </c>
      <c r="J111" s="50"/>
      <c r="K111" s="51" t="b">
        <f>IF(J111=Weighting!H$32,Weighting!I$32,IF(J111=Weighting!H$33,Weighting!I$33,IF(J111=Weighting!H$34,Weighting!I$34)))</f>
        <v>0</v>
      </c>
      <c r="L111" s="42"/>
      <c r="M111" s="51" t="b">
        <f>IF(L111=Weighting!F$32,Weighting!G$32,IF('Rating tool'!L111=Weighting!F$33,Weighting!G$33))</f>
        <v>0</v>
      </c>
      <c r="N111" s="50"/>
      <c r="O111" s="51" t="b">
        <f>IF(N111=Weighting!H$27,Weighting!A$34,IF(N111=Weighting!H$28,Weighting!A$33,IF(N111=Weighting!H$29,Weighting!A$33)))</f>
        <v>0</v>
      </c>
      <c r="P111" s="50"/>
      <c r="Q111" s="51" t="b">
        <f>IF(P111=Weighting!H$37,Weighting!I$37,IF(P111=Weighting!H$38,Weighting!I$38,IF(P111=Weighting!H$39,Weighting!I$39)))</f>
        <v>0</v>
      </c>
      <c r="R111" s="42"/>
      <c r="S111" s="51" t="b">
        <f>IF(R111=Weighting!B$6,Weighting!B$13,IF('Rating tool'!R111=Weighting!B$7,Weighting!B$12))</f>
        <v>0</v>
      </c>
      <c r="T111" s="42"/>
      <c r="U111" s="51" t="b">
        <f>IF(T111=Weighting!B$6,Weighting!B$13,IF('Rating tool'!T111=Weighting!B$7,Weighting!B$12))</f>
        <v>0</v>
      </c>
      <c r="V111" s="42"/>
      <c r="W111" s="42"/>
      <c r="X111" s="60" t="b">
        <f>IF(V111=Weighting!G$13,Weighting!H$13,IF(V111=Weighting!G$14,Weighting!H$14,IF(V111=Weighting!G$15,Weighting!H$15,IF(V111=Weighting!G$16,Weighting!H$16,IF(V111=Weighting!G$17,Weighting!H$17)))))</f>
        <v>0</v>
      </c>
      <c r="Y111" s="42"/>
      <c r="Z111" s="60" t="b">
        <f>IF(Y111=Weighting!B$6,Weighting!B$13,IF('Rating tool'!Y111=Weighting!B$7,Weighting!B$12,IF('Rating tool'!Y111=Weighting!B$8,Weighting!B$12)))</f>
        <v>0</v>
      </c>
      <c r="AA111" s="62">
        <f t="shared" si="5"/>
        <v>0</v>
      </c>
      <c r="AB111" s="61" t="b">
        <f>IF(AA111=Weighting!C$12,Weighting!D$12,IF(AA111=Weighting!C$13,Weighting!D$13,IF(AA111=Weighting!C$14,Weighting!D$14,IF(AA111=Weighting!C$15,Weighting!D$15,IF(AA111=Weighting!C$16,Weighting!D$16,IF(AA111=Weighting!C$17,Weighting!D$17,IF(AA111=Weighting!C$18,Weighting!D$18,IF(AA111=Weighting!C$19,Weighting!D$19,IF(AA111=Weighting!C$20,Weighting!D$20,IF(AA111=Weighting!C$21,Weighting!D$21,IF(AA111=Weighting!C$22,Weighting!D$22,IF(AA111=Weighting!C$23,Weighting!D$23,IF('Rating tool'!AA111=Weighting!C$24,Weighting!D$24,IF(AA111=Weighting!C$25,Weighting!D$25))))))))))))))</f>
        <v>0</v>
      </c>
      <c r="AC111" s="61" t="str">
        <f>IF(AB111=Weighting!D$14,Weighting!D$13,IF('Rating tool'!AB111=Weighting!D$15,Weighting!D$15,IF('Rating tool'!AB111=Weighting!D$16,Weighting!D$17,IF('Rating tool'!AB111=Weighting!D$18,Weighting!D$18,IF('Rating tool'!AB111=Weighting!D$19,Weighting!D$20,IF('Rating tool'!AB111=Weighting!C$11,Weighting!D$11,IF(AB111=Weighting!D$22,Weighting!D$22,IF(AB111=Weighting!D$22,Weighting!D$23,IF('Rating tool'!AB111=Weighting!D$24,Weighting!D$24)))))))))</f>
        <v>Venue not considered safe for use</v>
      </c>
      <c r="AD111" s="62"/>
      <c r="AE111" s="63">
        <f>IF(AC111=Weighting!D$10,Weighting!F$22,IF('Rating tool'!AC111=Weighting!D$15,Weighting!F$26,IF('Rating tool'!AC111=Weighting!D$16,Weighting!F$25,IF('Rating tool'!AC111=Weighting!D$18,Weighting!F$24,IF('Rating tool'!AC111=Weighting!D$19,Weighting!F$23,IF(AC111=Weighting!D$23,Weighting!F$27,IF('Rating tool'!AC111=Weighting!D$24,Weighting!F$28)))))))</f>
        <v>0</v>
      </c>
      <c r="AF111" s="62">
        <f t="shared" si="3"/>
        <v>0</v>
      </c>
    </row>
    <row r="112" spans="1:32" x14ac:dyDescent="0.3">
      <c r="A112" s="65"/>
      <c r="B112" s="65"/>
      <c r="C112" s="4"/>
      <c r="D112" s="5"/>
      <c r="E112" s="6" t="b">
        <f>IF(D112=Weighting!B$5,Weighting!B$13,IF(D112=Weighting!C$5,Weighting!B$16))</f>
        <v>0</v>
      </c>
      <c r="F112" s="50"/>
      <c r="G112" s="51" t="b">
        <f>IF(F112=Weighting!B$32,Weighting!C$32,IF('Rating tool'!F112=Weighting!B$33,Weighting!C$33,IF('Rating tool'!F112=Weighting!B$34,Weighting!C$34)))</f>
        <v>0</v>
      </c>
      <c r="H112" s="50"/>
      <c r="I112" s="51" t="b">
        <f>IF(H112=Weighting!D$32,Weighting!A$34,IF(H112=Weighting!D$33,Weighting!A$33))</f>
        <v>0</v>
      </c>
      <c r="J112" s="50"/>
      <c r="K112" s="51" t="b">
        <f>IF(J112=Weighting!H$32,Weighting!I$32,IF(J112=Weighting!H$33,Weighting!I$33,IF(J112=Weighting!H$34,Weighting!I$34)))</f>
        <v>0</v>
      </c>
      <c r="L112" s="42"/>
      <c r="M112" s="51" t="b">
        <f>IF(L112=Weighting!F$32,Weighting!G$32,IF('Rating tool'!L112=Weighting!F$33,Weighting!G$33))</f>
        <v>0</v>
      </c>
      <c r="N112" s="50"/>
      <c r="O112" s="51" t="b">
        <f>IF(N112=Weighting!H$27,Weighting!A$34,IF(N112=Weighting!H$28,Weighting!A$33,IF(N112=Weighting!H$29,Weighting!A$33)))</f>
        <v>0</v>
      </c>
      <c r="P112" s="50"/>
      <c r="Q112" s="51" t="b">
        <f>IF(P112=Weighting!H$37,Weighting!I$37,IF(P112=Weighting!H$38,Weighting!I$38,IF(P112=Weighting!H$39,Weighting!I$39)))</f>
        <v>0</v>
      </c>
      <c r="R112" s="42"/>
      <c r="S112" s="51" t="b">
        <f>IF(R112=Weighting!B$6,Weighting!B$13,IF('Rating tool'!R112=Weighting!B$7,Weighting!B$12))</f>
        <v>0</v>
      </c>
      <c r="T112" s="42"/>
      <c r="U112" s="51" t="b">
        <f>IF(T112=Weighting!B$6,Weighting!B$13,IF('Rating tool'!T112=Weighting!B$7,Weighting!B$12))</f>
        <v>0</v>
      </c>
      <c r="V112" s="42"/>
      <c r="W112" s="42"/>
      <c r="X112" s="60" t="b">
        <f>IF(V112=Weighting!G$13,Weighting!H$13,IF(V112=Weighting!G$14,Weighting!H$14,IF(V112=Weighting!G$15,Weighting!H$15,IF(V112=Weighting!G$16,Weighting!H$16,IF(V112=Weighting!G$17,Weighting!H$17)))))</f>
        <v>0</v>
      </c>
      <c r="Y112" s="42"/>
      <c r="Z112" s="60" t="b">
        <f>IF(Y112=Weighting!B$6,Weighting!B$13,IF('Rating tool'!Y112=Weighting!B$7,Weighting!B$12,IF('Rating tool'!Y112=Weighting!B$8,Weighting!B$12)))</f>
        <v>0</v>
      </c>
      <c r="AA112" s="62">
        <f t="shared" si="5"/>
        <v>0</v>
      </c>
      <c r="AB112" s="61" t="b">
        <f>IF(AA112=Weighting!C$12,Weighting!D$12,IF(AA112=Weighting!C$13,Weighting!D$13,IF(AA112=Weighting!C$14,Weighting!D$14,IF(AA112=Weighting!C$15,Weighting!D$15,IF(AA112=Weighting!C$16,Weighting!D$16,IF(AA112=Weighting!C$17,Weighting!D$17,IF(AA112=Weighting!C$18,Weighting!D$18,IF(AA112=Weighting!C$19,Weighting!D$19,IF(AA112=Weighting!C$20,Weighting!D$20,IF(AA112=Weighting!C$21,Weighting!D$21,IF(AA112=Weighting!C$22,Weighting!D$22,IF(AA112=Weighting!C$23,Weighting!D$23,IF('Rating tool'!AA112=Weighting!C$24,Weighting!D$24,IF(AA112=Weighting!C$25,Weighting!D$25))))))))))))))</f>
        <v>0</v>
      </c>
      <c r="AC112" s="61" t="str">
        <f>IF(AB112=Weighting!D$14,Weighting!D$13,IF('Rating tool'!AB112=Weighting!D$15,Weighting!D$15,IF('Rating tool'!AB112=Weighting!D$16,Weighting!D$17,IF('Rating tool'!AB112=Weighting!D$18,Weighting!D$18,IF('Rating tool'!AB112=Weighting!D$19,Weighting!D$20,IF('Rating tool'!AB112=Weighting!C$11,Weighting!D$11,IF(AB112=Weighting!D$22,Weighting!D$22,IF(AB112=Weighting!D$22,Weighting!D$23,IF('Rating tool'!AB112=Weighting!D$24,Weighting!D$24)))))))))</f>
        <v>Venue not considered safe for use</v>
      </c>
      <c r="AD112" s="62"/>
      <c r="AE112" s="63">
        <f>IF(AC112=Weighting!D$10,Weighting!F$22,IF('Rating tool'!AC112=Weighting!D$15,Weighting!F$26,IF('Rating tool'!AC112=Weighting!D$16,Weighting!F$25,IF('Rating tool'!AC112=Weighting!D$18,Weighting!F$24,IF('Rating tool'!AC112=Weighting!D$19,Weighting!F$23,IF(AC112=Weighting!D$23,Weighting!F$27,IF('Rating tool'!AC112=Weighting!D$24,Weighting!F$28)))))))</f>
        <v>0</v>
      </c>
      <c r="AF112" s="62">
        <f t="shared" si="3"/>
        <v>0</v>
      </c>
    </row>
    <row r="113" spans="1:32" x14ac:dyDescent="0.3">
      <c r="A113" s="65"/>
      <c r="B113" s="65"/>
      <c r="C113" s="4"/>
      <c r="D113" s="5"/>
      <c r="E113" s="6" t="b">
        <f>IF(D113=Weighting!B$5,Weighting!B$13,IF(D113=Weighting!C$5,Weighting!B$16))</f>
        <v>0</v>
      </c>
      <c r="F113" s="50"/>
      <c r="G113" s="51" t="b">
        <f>IF(F113=Weighting!B$32,Weighting!C$32,IF('Rating tool'!F113=Weighting!B$33,Weighting!C$33,IF('Rating tool'!F113=Weighting!B$34,Weighting!C$34)))</f>
        <v>0</v>
      </c>
      <c r="H113" s="50"/>
      <c r="I113" s="51" t="b">
        <f>IF(H113=Weighting!D$32,Weighting!A$34,IF(H113=Weighting!D$33,Weighting!A$33))</f>
        <v>0</v>
      </c>
      <c r="J113" s="50"/>
      <c r="K113" s="51" t="b">
        <f>IF(J113=Weighting!H$32,Weighting!I$32,IF(J113=Weighting!H$33,Weighting!I$33,IF(J113=Weighting!H$34,Weighting!I$34)))</f>
        <v>0</v>
      </c>
      <c r="L113" s="42"/>
      <c r="M113" s="51" t="b">
        <f>IF(L113=Weighting!F$32,Weighting!G$32,IF('Rating tool'!L113=Weighting!F$33,Weighting!G$33))</f>
        <v>0</v>
      </c>
      <c r="N113" s="50"/>
      <c r="O113" s="51" t="b">
        <f>IF(N113=Weighting!H$27,Weighting!A$34,IF(N113=Weighting!H$28,Weighting!A$33,IF(N113=Weighting!H$29,Weighting!A$33)))</f>
        <v>0</v>
      </c>
      <c r="P113" s="50"/>
      <c r="Q113" s="51" t="b">
        <f>IF(P113=Weighting!H$37,Weighting!I$37,IF(P113=Weighting!H$38,Weighting!I$38,IF(P113=Weighting!H$39,Weighting!I$39)))</f>
        <v>0</v>
      </c>
      <c r="R113" s="42"/>
      <c r="S113" s="51" t="b">
        <f>IF(R113=Weighting!B$6,Weighting!B$13,IF('Rating tool'!R113=Weighting!B$7,Weighting!B$12))</f>
        <v>0</v>
      </c>
      <c r="T113" s="42"/>
      <c r="U113" s="51" t="b">
        <f>IF(T113=Weighting!B$6,Weighting!B$13,IF('Rating tool'!T113=Weighting!B$7,Weighting!B$12))</f>
        <v>0</v>
      </c>
      <c r="V113" s="42"/>
      <c r="W113" s="42"/>
      <c r="X113" s="60" t="b">
        <f>IF(V113=Weighting!G$13,Weighting!H$13,IF(V113=Weighting!G$14,Weighting!H$14,IF(V113=Weighting!G$15,Weighting!H$15,IF(V113=Weighting!G$16,Weighting!H$16,IF(V113=Weighting!G$17,Weighting!H$17)))))</f>
        <v>0</v>
      </c>
      <c r="Y113" s="42"/>
      <c r="Z113" s="60" t="b">
        <f>IF(Y113=Weighting!B$6,Weighting!B$13,IF('Rating tool'!Y113=Weighting!B$7,Weighting!B$12,IF('Rating tool'!Y113=Weighting!B$8,Weighting!B$12)))</f>
        <v>0</v>
      </c>
      <c r="AA113" s="62">
        <f t="shared" si="5"/>
        <v>0</v>
      </c>
      <c r="AB113" s="61" t="b">
        <f>IF(AA113=Weighting!C$12,Weighting!D$12,IF(AA113=Weighting!C$13,Weighting!D$13,IF(AA113=Weighting!C$14,Weighting!D$14,IF(AA113=Weighting!C$15,Weighting!D$15,IF(AA113=Weighting!C$16,Weighting!D$16,IF(AA113=Weighting!C$17,Weighting!D$17,IF(AA113=Weighting!C$18,Weighting!D$18,IF(AA113=Weighting!C$19,Weighting!D$19,IF(AA113=Weighting!C$20,Weighting!D$20,IF(AA113=Weighting!C$21,Weighting!D$21,IF(AA113=Weighting!C$22,Weighting!D$22,IF(AA113=Weighting!C$23,Weighting!D$23,IF('Rating tool'!AA113=Weighting!C$24,Weighting!D$24,IF(AA113=Weighting!C$25,Weighting!D$25))))))))))))))</f>
        <v>0</v>
      </c>
      <c r="AC113" s="61" t="str">
        <f>IF(AB113=Weighting!D$14,Weighting!D$13,IF('Rating tool'!AB113=Weighting!D$15,Weighting!D$15,IF('Rating tool'!AB113=Weighting!D$16,Weighting!D$17,IF('Rating tool'!AB113=Weighting!D$18,Weighting!D$18,IF('Rating tool'!AB113=Weighting!D$19,Weighting!D$20,IF('Rating tool'!AB113=Weighting!C$11,Weighting!D$11,IF(AB113=Weighting!D$22,Weighting!D$22,IF(AB113=Weighting!D$22,Weighting!D$23,IF('Rating tool'!AB113=Weighting!D$24,Weighting!D$24)))))))))</f>
        <v>Venue not considered safe for use</v>
      </c>
      <c r="AD113" s="62"/>
      <c r="AE113" s="63">
        <f>IF(AC113=Weighting!D$10,Weighting!F$22,IF('Rating tool'!AC113=Weighting!D$15,Weighting!F$26,IF('Rating tool'!AC113=Weighting!D$16,Weighting!F$25,IF('Rating tool'!AC113=Weighting!D$18,Weighting!F$24,IF('Rating tool'!AC113=Weighting!D$19,Weighting!F$23,IF(AC113=Weighting!D$23,Weighting!F$27,IF('Rating tool'!AC113=Weighting!D$24,Weighting!F$28)))))))</f>
        <v>0</v>
      </c>
      <c r="AF113" s="62">
        <f t="shared" si="3"/>
        <v>0</v>
      </c>
    </row>
    <row r="114" spans="1:32" x14ac:dyDescent="0.3">
      <c r="A114" s="65"/>
      <c r="B114" s="65"/>
      <c r="C114" s="4"/>
      <c r="D114" s="5"/>
      <c r="E114" s="6" t="b">
        <f>IF(D114=Weighting!B$5,Weighting!B$13,IF(D114=Weighting!C$5,Weighting!B$16))</f>
        <v>0</v>
      </c>
      <c r="F114" s="50"/>
      <c r="G114" s="51" t="b">
        <f>IF(F114=Weighting!B$32,Weighting!C$32,IF('Rating tool'!F114=Weighting!B$33,Weighting!C$33,IF('Rating tool'!F114=Weighting!B$34,Weighting!C$34)))</f>
        <v>0</v>
      </c>
      <c r="H114" s="50"/>
      <c r="I114" s="51" t="b">
        <f>IF(H114=Weighting!D$32,Weighting!A$34,IF(H114=Weighting!D$33,Weighting!A$33))</f>
        <v>0</v>
      </c>
      <c r="J114" s="50"/>
      <c r="K114" s="51" t="b">
        <f>IF(J114=Weighting!H$32,Weighting!I$32,IF(J114=Weighting!H$33,Weighting!I$33,IF(J114=Weighting!H$34,Weighting!I$34)))</f>
        <v>0</v>
      </c>
      <c r="L114" s="42"/>
      <c r="M114" s="51" t="b">
        <f>IF(L114=Weighting!F$32,Weighting!G$32,IF('Rating tool'!L114=Weighting!F$33,Weighting!G$33))</f>
        <v>0</v>
      </c>
      <c r="N114" s="50"/>
      <c r="O114" s="51" t="b">
        <f>IF(N114=Weighting!H$27,Weighting!A$34,IF(N114=Weighting!H$28,Weighting!A$33,IF(N114=Weighting!H$29,Weighting!A$33)))</f>
        <v>0</v>
      </c>
      <c r="P114" s="50"/>
      <c r="Q114" s="51" t="b">
        <f>IF(P114=Weighting!H$37,Weighting!I$37,IF(P114=Weighting!H$38,Weighting!I$38,IF(P114=Weighting!H$39,Weighting!I$39)))</f>
        <v>0</v>
      </c>
      <c r="R114" s="42"/>
      <c r="S114" s="51" t="b">
        <f>IF(R114=Weighting!B$6,Weighting!B$13,IF('Rating tool'!R114=Weighting!B$7,Weighting!B$12))</f>
        <v>0</v>
      </c>
      <c r="T114" s="42"/>
      <c r="U114" s="51" t="b">
        <f>IF(T114=Weighting!B$6,Weighting!B$13,IF('Rating tool'!T114=Weighting!B$7,Weighting!B$12))</f>
        <v>0</v>
      </c>
      <c r="V114" s="42"/>
      <c r="W114" s="42"/>
      <c r="X114" s="60" t="b">
        <f>IF(V114=Weighting!G$13,Weighting!H$13,IF(V114=Weighting!G$14,Weighting!H$14,IF(V114=Weighting!G$15,Weighting!H$15,IF(V114=Weighting!G$16,Weighting!H$16,IF(V114=Weighting!G$17,Weighting!H$17)))))</f>
        <v>0</v>
      </c>
      <c r="Y114" s="42"/>
      <c r="Z114" s="60" t="b">
        <f>IF(Y114=Weighting!B$6,Weighting!B$13,IF('Rating tool'!Y114=Weighting!B$7,Weighting!B$12,IF('Rating tool'!Y114=Weighting!B$8,Weighting!B$12)))</f>
        <v>0</v>
      </c>
      <c r="AA114" s="62">
        <f t="shared" si="5"/>
        <v>0</v>
      </c>
      <c r="AB114" s="61" t="b">
        <f>IF(AA114=Weighting!C$12,Weighting!D$12,IF(AA114=Weighting!C$13,Weighting!D$13,IF(AA114=Weighting!C$14,Weighting!D$14,IF(AA114=Weighting!C$15,Weighting!D$15,IF(AA114=Weighting!C$16,Weighting!D$16,IF(AA114=Weighting!C$17,Weighting!D$17,IF(AA114=Weighting!C$18,Weighting!D$18,IF(AA114=Weighting!C$19,Weighting!D$19,IF(AA114=Weighting!C$20,Weighting!D$20,IF(AA114=Weighting!C$21,Weighting!D$21,IF(AA114=Weighting!C$22,Weighting!D$22,IF(AA114=Weighting!C$23,Weighting!D$23,IF('Rating tool'!AA114=Weighting!C$24,Weighting!D$24,IF(AA114=Weighting!C$25,Weighting!D$25))))))))))))))</f>
        <v>0</v>
      </c>
      <c r="AC114" s="61" t="str">
        <f>IF(AB114=Weighting!D$14,Weighting!D$13,IF('Rating tool'!AB114=Weighting!D$15,Weighting!D$15,IF('Rating tool'!AB114=Weighting!D$16,Weighting!D$17,IF('Rating tool'!AB114=Weighting!D$18,Weighting!D$18,IF('Rating tool'!AB114=Weighting!D$19,Weighting!D$20,IF('Rating tool'!AB114=Weighting!C$11,Weighting!D$11,IF(AB114=Weighting!D$22,Weighting!D$22,IF(AB114=Weighting!D$22,Weighting!D$23,IF('Rating tool'!AB114=Weighting!D$24,Weighting!D$24)))))))))</f>
        <v>Venue not considered safe for use</v>
      </c>
      <c r="AD114" s="62"/>
      <c r="AE114" s="63">
        <f>IF(AC114=Weighting!D$10,Weighting!F$22,IF('Rating tool'!AC114=Weighting!D$15,Weighting!F$26,IF('Rating tool'!AC114=Weighting!D$16,Weighting!F$25,IF('Rating tool'!AC114=Weighting!D$18,Weighting!F$24,IF('Rating tool'!AC114=Weighting!D$19,Weighting!F$23,IF(AC114=Weighting!D$23,Weighting!F$27,IF('Rating tool'!AC114=Weighting!D$24,Weighting!F$28)))))))</f>
        <v>0</v>
      </c>
      <c r="AF114" s="62">
        <f t="shared" si="3"/>
        <v>0</v>
      </c>
    </row>
    <row r="115" spans="1:32" x14ac:dyDescent="0.3">
      <c r="A115" s="65"/>
      <c r="B115" s="65"/>
      <c r="C115" s="4"/>
      <c r="D115" s="5"/>
      <c r="E115" s="6" t="b">
        <f>IF(D115=Weighting!B$5,Weighting!B$13,IF(D115=Weighting!C$5,Weighting!B$16))</f>
        <v>0</v>
      </c>
      <c r="F115" s="50"/>
      <c r="G115" s="51" t="b">
        <f>IF(F115=Weighting!B$32,Weighting!C$32,IF('Rating tool'!F115=Weighting!B$33,Weighting!C$33,IF('Rating tool'!F115=Weighting!B$34,Weighting!C$34)))</f>
        <v>0</v>
      </c>
      <c r="H115" s="50"/>
      <c r="I115" s="51" t="b">
        <f>IF(H115=Weighting!D$32,Weighting!A$34,IF(H115=Weighting!D$33,Weighting!A$33))</f>
        <v>0</v>
      </c>
      <c r="J115" s="50"/>
      <c r="K115" s="51" t="b">
        <f>IF(J115=Weighting!H$32,Weighting!I$32,IF(J115=Weighting!H$33,Weighting!I$33,IF(J115=Weighting!H$34,Weighting!I$34)))</f>
        <v>0</v>
      </c>
      <c r="L115" s="42"/>
      <c r="M115" s="51" t="b">
        <f>IF(L115=Weighting!F$32,Weighting!G$32,IF('Rating tool'!L115=Weighting!F$33,Weighting!G$33))</f>
        <v>0</v>
      </c>
      <c r="N115" s="50"/>
      <c r="O115" s="51" t="b">
        <f>IF(N115=Weighting!H$27,Weighting!A$34,IF(N115=Weighting!H$28,Weighting!A$33,IF(N115=Weighting!H$29,Weighting!A$33)))</f>
        <v>0</v>
      </c>
      <c r="P115" s="50"/>
      <c r="Q115" s="51" t="b">
        <f>IF(P115=Weighting!H$37,Weighting!I$37,IF(P115=Weighting!H$38,Weighting!I$38,IF(P115=Weighting!H$39,Weighting!I$39)))</f>
        <v>0</v>
      </c>
      <c r="R115" s="42"/>
      <c r="S115" s="51" t="b">
        <f>IF(R115=Weighting!B$6,Weighting!B$13,IF('Rating tool'!R115=Weighting!B$7,Weighting!B$12))</f>
        <v>0</v>
      </c>
      <c r="T115" s="42"/>
      <c r="U115" s="51" t="b">
        <f>IF(T115=Weighting!B$6,Weighting!B$13,IF('Rating tool'!T115=Weighting!B$7,Weighting!B$12))</f>
        <v>0</v>
      </c>
      <c r="V115" s="42"/>
      <c r="W115" s="42"/>
      <c r="X115" s="60" t="b">
        <f>IF(V115=Weighting!G$13,Weighting!H$13,IF(V115=Weighting!G$14,Weighting!H$14,IF(V115=Weighting!G$15,Weighting!H$15,IF(V115=Weighting!G$16,Weighting!H$16,IF(V115=Weighting!G$17,Weighting!H$17)))))</f>
        <v>0</v>
      </c>
      <c r="Y115" s="42"/>
      <c r="Z115" s="60" t="b">
        <f>IF(Y115=Weighting!B$6,Weighting!B$13,IF('Rating tool'!Y115=Weighting!B$7,Weighting!B$12,IF('Rating tool'!Y115=Weighting!B$8,Weighting!B$12)))</f>
        <v>0</v>
      </c>
      <c r="AA115" s="62">
        <f t="shared" si="5"/>
        <v>0</v>
      </c>
      <c r="AB115" s="61" t="b">
        <f>IF(AA115=Weighting!C$12,Weighting!D$12,IF(AA115=Weighting!C$13,Weighting!D$13,IF(AA115=Weighting!C$14,Weighting!D$14,IF(AA115=Weighting!C$15,Weighting!D$15,IF(AA115=Weighting!C$16,Weighting!D$16,IF(AA115=Weighting!C$17,Weighting!D$17,IF(AA115=Weighting!C$18,Weighting!D$18,IF(AA115=Weighting!C$19,Weighting!D$19,IF(AA115=Weighting!C$20,Weighting!D$20,IF(AA115=Weighting!C$21,Weighting!D$21,IF(AA115=Weighting!C$22,Weighting!D$22,IF(AA115=Weighting!C$23,Weighting!D$23,IF('Rating tool'!AA115=Weighting!C$24,Weighting!D$24,IF(AA115=Weighting!C$25,Weighting!D$25))))))))))))))</f>
        <v>0</v>
      </c>
      <c r="AC115" s="61" t="str">
        <f>IF(AB115=Weighting!D$14,Weighting!D$13,IF('Rating tool'!AB115=Weighting!D$15,Weighting!D$15,IF('Rating tool'!AB115=Weighting!D$16,Weighting!D$17,IF('Rating tool'!AB115=Weighting!D$18,Weighting!D$18,IF('Rating tool'!AB115=Weighting!D$19,Weighting!D$20,IF('Rating tool'!AB115=Weighting!C$11,Weighting!D$11,IF(AB115=Weighting!D$22,Weighting!D$22,IF(AB115=Weighting!D$22,Weighting!D$23,IF('Rating tool'!AB115=Weighting!D$24,Weighting!D$24)))))))))</f>
        <v>Venue not considered safe for use</v>
      </c>
      <c r="AD115" s="62"/>
      <c r="AE115" s="63">
        <f>IF(AC115=Weighting!D$10,Weighting!F$22,IF('Rating tool'!AC115=Weighting!D$15,Weighting!F$26,IF('Rating tool'!AC115=Weighting!D$16,Weighting!F$25,IF('Rating tool'!AC115=Weighting!D$18,Weighting!F$24,IF('Rating tool'!AC115=Weighting!D$19,Weighting!F$23,IF(AC115=Weighting!D$23,Weighting!F$27,IF('Rating tool'!AC115=Weighting!D$24,Weighting!F$28)))))))</f>
        <v>0</v>
      </c>
      <c r="AF115" s="62">
        <f t="shared" si="3"/>
        <v>0</v>
      </c>
    </row>
    <row r="116" spans="1:32" x14ac:dyDescent="0.3">
      <c r="A116" s="65"/>
      <c r="B116" s="65"/>
      <c r="C116" s="4"/>
      <c r="D116" s="5"/>
      <c r="E116" s="6" t="b">
        <f>IF(D116=Weighting!B$5,Weighting!B$13,IF(D116=Weighting!C$5,Weighting!B$16))</f>
        <v>0</v>
      </c>
      <c r="F116" s="50"/>
      <c r="G116" s="51" t="b">
        <f>IF(F116=Weighting!B$32,Weighting!C$32,IF('Rating tool'!F116=Weighting!B$33,Weighting!C$33,IF('Rating tool'!F116=Weighting!B$34,Weighting!C$34)))</f>
        <v>0</v>
      </c>
      <c r="H116" s="50"/>
      <c r="I116" s="51" t="b">
        <f>IF(H116=Weighting!D$32,Weighting!A$34,IF(H116=Weighting!D$33,Weighting!A$33))</f>
        <v>0</v>
      </c>
      <c r="J116" s="50"/>
      <c r="K116" s="51" t="b">
        <f>IF(J116=Weighting!H$32,Weighting!I$32,IF(J116=Weighting!H$33,Weighting!I$33,IF(J116=Weighting!H$34,Weighting!I$34)))</f>
        <v>0</v>
      </c>
      <c r="L116" s="42"/>
      <c r="M116" s="51" t="b">
        <f>IF(L116=Weighting!F$32,Weighting!G$32,IF('Rating tool'!L116=Weighting!F$33,Weighting!G$33))</f>
        <v>0</v>
      </c>
      <c r="N116" s="50"/>
      <c r="O116" s="51" t="b">
        <f>IF(N116=Weighting!H$27,Weighting!A$34,IF(N116=Weighting!H$28,Weighting!A$33,IF(N116=Weighting!H$29,Weighting!A$33)))</f>
        <v>0</v>
      </c>
      <c r="P116" s="50"/>
      <c r="Q116" s="51" t="b">
        <f>IF(P116=Weighting!H$37,Weighting!I$37,IF(P116=Weighting!H$38,Weighting!I$38,IF(P116=Weighting!H$39,Weighting!I$39)))</f>
        <v>0</v>
      </c>
      <c r="R116" s="42"/>
      <c r="S116" s="51" t="b">
        <f>IF(R116=Weighting!B$6,Weighting!B$13,IF('Rating tool'!R116=Weighting!B$7,Weighting!B$12))</f>
        <v>0</v>
      </c>
      <c r="T116" s="42"/>
      <c r="U116" s="51" t="b">
        <f>IF(T116=Weighting!B$6,Weighting!B$13,IF('Rating tool'!T116=Weighting!B$7,Weighting!B$12))</f>
        <v>0</v>
      </c>
      <c r="V116" s="42"/>
      <c r="W116" s="42"/>
      <c r="X116" s="60" t="b">
        <f>IF(V116=Weighting!G$13,Weighting!H$13,IF(V116=Weighting!G$14,Weighting!H$14,IF(V116=Weighting!G$15,Weighting!H$15,IF(V116=Weighting!G$16,Weighting!H$16,IF(V116=Weighting!G$17,Weighting!H$17)))))</f>
        <v>0</v>
      </c>
      <c r="Y116" s="42"/>
      <c r="Z116" s="60" t="b">
        <f>IF(Y116=Weighting!B$6,Weighting!B$13,IF('Rating tool'!Y116=Weighting!B$7,Weighting!B$12,IF('Rating tool'!Y116=Weighting!B$8,Weighting!B$12)))</f>
        <v>0</v>
      </c>
      <c r="AA116" s="62">
        <f t="shared" si="5"/>
        <v>0</v>
      </c>
      <c r="AB116" s="61" t="b">
        <f>IF(AA116=Weighting!C$12,Weighting!D$12,IF(AA116=Weighting!C$13,Weighting!D$13,IF(AA116=Weighting!C$14,Weighting!D$14,IF(AA116=Weighting!C$15,Weighting!D$15,IF(AA116=Weighting!C$16,Weighting!D$16,IF(AA116=Weighting!C$17,Weighting!D$17,IF(AA116=Weighting!C$18,Weighting!D$18,IF(AA116=Weighting!C$19,Weighting!D$19,IF(AA116=Weighting!C$20,Weighting!D$20,IF(AA116=Weighting!C$21,Weighting!D$21,IF(AA116=Weighting!C$22,Weighting!D$22,IF(AA116=Weighting!C$23,Weighting!D$23,IF('Rating tool'!AA116=Weighting!C$24,Weighting!D$24,IF(AA116=Weighting!C$25,Weighting!D$25))))))))))))))</f>
        <v>0</v>
      </c>
      <c r="AC116" s="61" t="str">
        <f>IF(AB116=Weighting!D$14,Weighting!D$13,IF('Rating tool'!AB116=Weighting!D$15,Weighting!D$15,IF('Rating tool'!AB116=Weighting!D$16,Weighting!D$17,IF('Rating tool'!AB116=Weighting!D$18,Weighting!D$18,IF('Rating tool'!AB116=Weighting!D$19,Weighting!D$20,IF('Rating tool'!AB116=Weighting!C$11,Weighting!D$11,IF(AB116=Weighting!D$22,Weighting!D$22,IF(AB116=Weighting!D$22,Weighting!D$23,IF('Rating tool'!AB116=Weighting!D$24,Weighting!D$24)))))))))</f>
        <v>Venue not considered safe for use</v>
      </c>
      <c r="AD116" s="62"/>
      <c r="AE116" s="63">
        <f>IF(AC116=Weighting!D$10,Weighting!F$22,IF('Rating tool'!AC116=Weighting!D$15,Weighting!F$26,IF('Rating tool'!AC116=Weighting!D$16,Weighting!F$25,IF('Rating tool'!AC116=Weighting!D$18,Weighting!F$24,IF('Rating tool'!AC116=Weighting!D$19,Weighting!F$23,IF(AC116=Weighting!D$23,Weighting!F$27,IF('Rating tool'!AC116=Weighting!D$24,Weighting!F$28)))))))</f>
        <v>0</v>
      </c>
      <c r="AF116" s="62">
        <f t="shared" si="3"/>
        <v>0</v>
      </c>
    </row>
    <row r="117" spans="1:32" x14ac:dyDescent="0.3">
      <c r="A117" s="65"/>
      <c r="B117" s="65"/>
      <c r="C117" s="4"/>
      <c r="D117" s="5"/>
      <c r="E117" s="6" t="b">
        <f>IF(D117=Weighting!B$5,Weighting!B$13,IF(D117=Weighting!C$5,Weighting!B$16))</f>
        <v>0</v>
      </c>
      <c r="F117" s="50"/>
      <c r="G117" s="51" t="b">
        <f>IF(F117=Weighting!B$32,Weighting!C$32,IF('Rating tool'!F117=Weighting!B$33,Weighting!C$33,IF('Rating tool'!F117=Weighting!B$34,Weighting!C$34)))</f>
        <v>0</v>
      </c>
      <c r="H117" s="50"/>
      <c r="I117" s="51" t="b">
        <f>IF(H117=Weighting!D$32,Weighting!A$34,IF(H117=Weighting!D$33,Weighting!A$33))</f>
        <v>0</v>
      </c>
      <c r="J117" s="50"/>
      <c r="K117" s="51" t="b">
        <f>IF(J117=Weighting!H$32,Weighting!I$32,IF(J117=Weighting!H$33,Weighting!I$33,IF(J117=Weighting!H$34,Weighting!I$34)))</f>
        <v>0</v>
      </c>
      <c r="L117" s="42"/>
      <c r="M117" s="51" t="b">
        <f>IF(L117=Weighting!F$32,Weighting!G$32,IF('Rating tool'!L117=Weighting!F$33,Weighting!G$33))</f>
        <v>0</v>
      </c>
      <c r="N117" s="50"/>
      <c r="O117" s="51" t="b">
        <f>IF(N117=Weighting!H$27,Weighting!A$34,IF(N117=Weighting!H$28,Weighting!A$33,IF(N117=Weighting!H$29,Weighting!A$33)))</f>
        <v>0</v>
      </c>
      <c r="P117" s="50"/>
      <c r="Q117" s="51" t="b">
        <f>IF(P117=Weighting!H$37,Weighting!I$37,IF(P117=Weighting!H$38,Weighting!I$38,IF(P117=Weighting!H$39,Weighting!I$39)))</f>
        <v>0</v>
      </c>
      <c r="R117" s="42"/>
      <c r="S117" s="51" t="b">
        <f>IF(R117=Weighting!B$6,Weighting!B$13,IF('Rating tool'!R117=Weighting!B$7,Weighting!B$12))</f>
        <v>0</v>
      </c>
      <c r="T117" s="42"/>
      <c r="U117" s="51" t="b">
        <f>IF(T117=Weighting!B$6,Weighting!B$13,IF('Rating tool'!T117=Weighting!B$7,Weighting!B$12))</f>
        <v>0</v>
      </c>
      <c r="V117" s="42"/>
      <c r="W117" s="42"/>
      <c r="X117" s="60" t="b">
        <f>IF(V117=Weighting!G$13,Weighting!H$13,IF(V117=Weighting!G$14,Weighting!H$14,IF(V117=Weighting!G$15,Weighting!H$15,IF(V117=Weighting!G$16,Weighting!H$16,IF(V117=Weighting!G$17,Weighting!H$17)))))</f>
        <v>0</v>
      </c>
      <c r="Y117" s="42"/>
      <c r="Z117" s="60" t="b">
        <f>IF(Y117=Weighting!B$6,Weighting!B$13,IF('Rating tool'!Y117=Weighting!B$7,Weighting!B$12,IF('Rating tool'!Y117=Weighting!B$8,Weighting!B$12)))</f>
        <v>0</v>
      </c>
      <c r="AA117" s="62">
        <f t="shared" si="5"/>
        <v>0</v>
      </c>
      <c r="AB117" s="61" t="b">
        <f>IF(AA117=Weighting!C$12,Weighting!D$12,IF(AA117=Weighting!C$13,Weighting!D$13,IF(AA117=Weighting!C$14,Weighting!D$14,IF(AA117=Weighting!C$15,Weighting!D$15,IF(AA117=Weighting!C$16,Weighting!D$16,IF(AA117=Weighting!C$17,Weighting!D$17,IF(AA117=Weighting!C$18,Weighting!D$18,IF(AA117=Weighting!C$19,Weighting!D$19,IF(AA117=Weighting!C$20,Weighting!D$20,IF(AA117=Weighting!C$21,Weighting!D$21,IF(AA117=Weighting!C$22,Weighting!D$22,IF(AA117=Weighting!C$23,Weighting!D$23,IF('Rating tool'!AA117=Weighting!C$24,Weighting!D$24,IF(AA117=Weighting!C$25,Weighting!D$25))))))))))))))</f>
        <v>0</v>
      </c>
      <c r="AC117" s="61" t="str">
        <f>IF(AB117=Weighting!D$14,Weighting!D$13,IF('Rating tool'!AB117=Weighting!D$15,Weighting!D$15,IF('Rating tool'!AB117=Weighting!D$16,Weighting!D$17,IF('Rating tool'!AB117=Weighting!D$18,Weighting!D$18,IF('Rating tool'!AB117=Weighting!D$19,Weighting!D$20,IF('Rating tool'!AB117=Weighting!C$11,Weighting!D$11,IF(AB117=Weighting!D$22,Weighting!D$22,IF(AB117=Weighting!D$22,Weighting!D$23,IF('Rating tool'!AB117=Weighting!D$24,Weighting!D$24)))))))))</f>
        <v>Venue not considered safe for use</v>
      </c>
      <c r="AD117" s="62"/>
      <c r="AE117" s="63">
        <f>IF(AC117=Weighting!D$10,Weighting!F$22,IF('Rating tool'!AC117=Weighting!D$15,Weighting!F$26,IF('Rating tool'!AC117=Weighting!D$16,Weighting!F$25,IF('Rating tool'!AC117=Weighting!D$18,Weighting!F$24,IF('Rating tool'!AC117=Weighting!D$19,Weighting!F$23,IF(AC117=Weighting!D$23,Weighting!F$27,IF('Rating tool'!AC117=Weighting!D$24,Weighting!F$28)))))))</f>
        <v>0</v>
      </c>
      <c r="AF117" s="62">
        <f t="shared" si="3"/>
        <v>0</v>
      </c>
    </row>
    <row r="118" spans="1:32" x14ac:dyDescent="0.3">
      <c r="A118" s="65"/>
      <c r="B118" s="65"/>
      <c r="C118" s="4"/>
      <c r="D118" s="5"/>
      <c r="E118" s="6" t="b">
        <f>IF(D118=Weighting!B$5,Weighting!B$13,IF(D118=Weighting!C$5,Weighting!B$16))</f>
        <v>0</v>
      </c>
      <c r="F118" s="50"/>
      <c r="G118" s="51" t="b">
        <f>IF(F118=Weighting!B$32,Weighting!C$32,IF('Rating tool'!F118=Weighting!B$33,Weighting!C$33,IF('Rating tool'!F118=Weighting!B$34,Weighting!C$34)))</f>
        <v>0</v>
      </c>
      <c r="H118" s="50"/>
      <c r="I118" s="51" t="b">
        <f>IF(H118=Weighting!D$32,Weighting!A$34,IF(H118=Weighting!D$33,Weighting!A$33))</f>
        <v>0</v>
      </c>
      <c r="J118" s="50"/>
      <c r="K118" s="51" t="b">
        <f>IF(J118=Weighting!H$32,Weighting!I$32,IF(J118=Weighting!H$33,Weighting!I$33,IF(J118=Weighting!H$34,Weighting!I$34)))</f>
        <v>0</v>
      </c>
      <c r="L118" s="42"/>
      <c r="M118" s="51" t="b">
        <f>IF(L118=Weighting!F$32,Weighting!G$32,IF('Rating tool'!L118=Weighting!F$33,Weighting!G$33))</f>
        <v>0</v>
      </c>
      <c r="N118" s="50"/>
      <c r="O118" s="51" t="b">
        <f>IF(N118=Weighting!H$27,Weighting!A$34,IF(N118=Weighting!H$28,Weighting!A$33,IF(N118=Weighting!H$29,Weighting!A$33)))</f>
        <v>0</v>
      </c>
      <c r="P118" s="50"/>
      <c r="Q118" s="51" t="b">
        <f>IF(P118=Weighting!H$37,Weighting!I$37,IF(P118=Weighting!H$38,Weighting!I$38,IF(P118=Weighting!H$39,Weighting!I$39)))</f>
        <v>0</v>
      </c>
      <c r="R118" s="42"/>
      <c r="S118" s="51" t="b">
        <f>IF(R118=Weighting!B$6,Weighting!B$13,IF('Rating tool'!R118=Weighting!B$7,Weighting!B$12))</f>
        <v>0</v>
      </c>
      <c r="T118" s="42"/>
      <c r="U118" s="51" t="b">
        <f>IF(T118=Weighting!B$6,Weighting!B$13,IF('Rating tool'!T118=Weighting!B$7,Weighting!B$12))</f>
        <v>0</v>
      </c>
      <c r="V118" s="42"/>
      <c r="W118" s="42"/>
      <c r="X118" s="60" t="b">
        <f>IF(V118=Weighting!G$13,Weighting!H$13,IF(V118=Weighting!G$14,Weighting!H$14,IF(V118=Weighting!G$15,Weighting!H$15,IF(V118=Weighting!G$16,Weighting!H$16,IF(V118=Weighting!G$17,Weighting!H$17)))))</f>
        <v>0</v>
      </c>
      <c r="Y118" s="42"/>
      <c r="Z118" s="60" t="b">
        <f>IF(Y118=Weighting!B$6,Weighting!B$13,IF('Rating tool'!Y118=Weighting!B$7,Weighting!B$12,IF('Rating tool'!Y118=Weighting!B$8,Weighting!B$12)))</f>
        <v>0</v>
      </c>
      <c r="AA118" s="62">
        <f t="shared" si="5"/>
        <v>0</v>
      </c>
      <c r="AB118" s="61" t="b">
        <f>IF(AA118=Weighting!C$12,Weighting!D$12,IF(AA118=Weighting!C$13,Weighting!D$13,IF(AA118=Weighting!C$14,Weighting!D$14,IF(AA118=Weighting!C$15,Weighting!D$15,IF(AA118=Weighting!C$16,Weighting!D$16,IF(AA118=Weighting!C$17,Weighting!D$17,IF(AA118=Weighting!C$18,Weighting!D$18,IF(AA118=Weighting!C$19,Weighting!D$19,IF(AA118=Weighting!C$20,Weighting!D$20,IF(AA118=Weighting!C$21,Weighting!D$21,IF(AA118=Weighting!C$22,Weighting!D$22,IF(AA118=Weighting!C$23,Weighting!D$23,IF('Rating tool'!AA118=Weighting!C$24,Weighting!D$24,IF(AA118=Weighting!C$25,Weighting!D$25))))))))))))))</f>
        <v>0</v>
      </c>
      <c r="AC118" s="61" t="str">
        <f>IF(AB118=Weighting!D$14,Weighting!D$13,IF('Rating tool'!AB118=Weighting!D$15,Weighting!D$15,IF('Rating tool'!AB118=Weighting!D$16,Weighting!D$17,IF('Rating tool'!AB118=Weighting!D$18,Weighting!D$18,IF('Rating tool'!AB118=Weighting!D$19,Weighting!D$20,IF('Rating tool'!AB118=Weighting!C$11,Weighting!D$11,IF(AB118=Weighting!D$22,Weighting!D$22,IF(AB118=Weighting!D$22,Weighting!D$23,IF('Rating tool'!AB118=Weighting!D$24,Weighting!D$24)))))))))</f>
        <v>Venue not considered safe for use</v>
      </c>
      <c r="AD118" s="62"/>
      <c r="AE118" s="63">
        <f>IF(AC118=Weighting!D$10,Weighting!F$22,IF('Rating tool'!AC118=Weighting!D$15,Weighting!F$26,IF('Rating tool'!AC118=Weighting!D$16,Weighting!F$25,IF('Rating tool'!AC118=Weighting!D$18,Weighting!F$24,IF('Rating tool'!AC118=Weighting!D$19,Weighting!F$23,IF(AC118=Weighting!D$23,Weighting!F$27,IF('Rating tool'!AC118=Weighting!D$24,Weighting!F$28)))))))</f>
        <v>0</v>
      </c>
      <c r="AF118" s="62">
        <f t="shared" si="3"/>
        <v>0</v>
      </c>
    </row>
    <row r="119" spans="1:32" x14ac:dyDescent="0.3">
      <c r="A119" s="65"/>
      <c r="B119" s="65"/>
      <c r="C119" s="4"/>
      <c r="D119" s="5"/>
      <c r="E119" s="6" t="b">
        <f>IF(D119=Weighting!B$5,Weighting!B$13,IF(D119=Weighting!C$5,Weighting!B$16))</f>
        <v>0</v>
      </c>
      <c r="F119" s="50"/>
      <c r="G119" s="51" t="b">
        <f>IF(F119=Weighting!B$32,Weighting!C$32,IF('Rating tool'!F119=Weighting!B$33,Weighting!C$33,IF('Rating tool'!F119=Weighting!B$34,Weighting!C$34)))</f>
        <v>0</v>
      </c>
      <c r="H119" s="50"/>
      <c r="I119" s="51" t="b">
        <f>IF(H119=Weighting!D$32,Weighting!A$34,IF(H119=Weighting!D$33,Weighting!A$33))</f>
        <v>0</v>
      </c>
      <c r="J119" s="50"/>
      <c r="K119" s="51" t="b">
        <f>IF(J119=Weighting!H$32,Weighting!I$32,IF(J119=Weighting!H$33,Weighting!I$33,IF(J119=Weighting!H$34,Weighting!I$34)))</f>
        <v>0</v>
      </c>
      <c r="L119" s="42"/>
      <c r="M119" s="51" t="b">
        <f>IF(L119=Weighting!F$32,Weighting!G$32,IF('Rating tool'!L119=Weighting!F$33,Weighting!G$33))</f>
        <v>0</v>
      </c>
      <c r="N119" s="50"/>
      <c r="O119" s="51" t="b">
        <f>IF(N119=Weighting!H$27,Weighting!A$34,IF(N119=Weighting!H$28,Weighting!A$33,IF(N119=Weighting!H$29,Weighting!A$33)))</f>
        <v>0</v>
      </c>
      <c r="P119" s="50"/>
      <c r="Q119" s="51" t="b">
        <f>IF(P119=Weighting!H$37,Weighting!I$37,IF(P119=Weighting!H$38,Weighting!I$38,IF(P119=Weighting!H$39,Weighting!I$39)))</f>
        <v>0</v>
      </c>
      <c r="R119" s="42"/>
      <c r="S119" s="51" t="b">
        <f>IF(R119=Weighting!B$6,Weighting!B$13,IF('Rating tool'!R119=Weighting!B$7,Weighting!B$12))</f>
        <v>0</v>
      </c>
      <c r="T119" s="42"/>
      <c r="U119" s="51" t="b">
        <f>IF(T119=Weighting!B$6,Weighting!B$13,IF('Rating tool'!T119=Weighting!B$7,Weighting!B$12))</f>
        <v>0</v>
      </c>
      <c r="V119" s="42"/>
      <c r="W119" s="42"/>
      <c r="X119" s="60" t="b">
        <f>IF(V119=Weighting!G$13,Weighting!H$13,IF(V119=Weighting!G$14,Weighting!H$14,IF(V119=Weighting!G$15,Weighting!H$15,IF(V119=Weighting!G$16,Weighting!H$16,IF(V119=Weighting!G$17,Weighting!H$17)))))</f>
        <v>0</v>
      </c>
      <c r="Y119" s="42"/>
      <c r="Z119" s="60" t="b">
        <f>IF(Y119=Weighting!B$6,Weighting!B$13,IF('Rating tool'!Y119=Weighting!B$7,Weighting!B$12,IF('Rating tool'!Y119=Weighting!B$8,Weighting!B$12)))</f>
        <v>0</v>
      </c>
      <c r="AA119" s="62">
        <f t="shared" si="5"/>
        <v>0</v>
      </c>
      <c r="AB119" s="61" t="b">
        <f>IF(AA119=Weighting!C$12,Weighting!D$12,IF(AA119=Weighting!C$13,Weighting!D$13,IF(AA119=Weighting!C$14,Weighting!D$14,IF(AA119=Weighting!C$15,Weighting!D$15,IF(AA119=Weighting!C$16,Weighting!D$16,IF(AA119=Weighting!C$17,Weighting!D$17,IF(AA119=Weighting!C$18,Weighting!D$18,IF(AA119=Weighting!C$19,Weighting!D$19,IF(AA119=Weighting!C$20,Weighting!D$20,IF(AA119=Weighting!C$21,Weighting!D$21,IF(AA119=Weighting!C$22,Weighting!D$22,IF(AA119=Weighting!C$23,Weighting!D$23,IF('Rating tool'!AA119=Weighting!C$24,Weighting!D$24,IF(AA119=Weighting!C$25,Weighting!D$25))))))))))))))</f>
        <v>0</v>
      </c>
      <c r="AC119" s="61" t="str">
        <f>IF(AB119=Weighting!D$14,Weighting!D$13,IF('Rating tool'!AB119=Weighting!D$15,Weighting!D$15,IF('Rating tool'!AB119=Weighting!D$16,Weighting!D$17,IF('Rating tool'!AB119=Weighting!D$18,Weighting!D$18,IF('Rating tool'!AB119=Weighting!D$19,Weighting!D$20,IF('Rating tool'!AB119=Weighting!C$11,Weighting!D$11,IF(AB119=Weighting!D$22,Weighting!D$22,IF(AB119=Weighting!D$22,Weighting!D$23,IF('Rating tool'!AB119=Weighting!D$24,Weighting!D$24)))))))))</f>
        <v>Venue not considered safe for use</v>
      </c>
      <c r="AD119" s="62"/>
      <c r="AE119" s="63">
        <f>IF(AC119=Weighting!D$10,Weighting!F$22,IF('Rating tool'!AC119=Weighting!D$15,Weighting!F$26,IF('Rating tool'!AC119=Weighting!D$16,Weighting!F$25,IF('Rating tool'!AC119=Weighting!D$18,Weighting!F$24,IF('Rating tool'!AC119=Weighting!D$19,Weighting!F$23,IF(AC119=Weighting!D$23,Weighting!F$27,IF('Rating tool'!AC119=Weighting!D$24,Weighting!F$28)))))))</f>
        <v>0</v>
      </c>
      <c r="AF119" s="62">
        <f t="shared" si="3"/>
        <v>0</v>
      </c>
    </row>
    <row r="120" spans="1:32" x14ac:dyDescent="0.3">
      <c r="A120" s="65"/>
      <c r="B120" s="65"/>
      <c r="C120" s="4"/>
      <c r="D120" s="5"/>
      <c r="E120" s="6" t="b">
        <f>IF(D120=Weighting!B$5,Weighting!B$13,IF(D120=Weighting!C$5,Weighting!B$16))</f>
        <v>0</v>
      </c>
      <c r="F120" s="50"/>
      <c r="G120" s="51" t="b">
        <f>IF(F120=Weighting!B$32,Weighting!C$32,IF('Rating tool'!F120=Weighting!B$33,Weighting!C$33,IF('Rating tool'!F120=Weighting!B$34,Weighting!C$34)))</f>
        <v>0</v>
      </c>
      <c r="H120" s="50"/>
      <c r="I120" s="51" t="b">
        <f>IF(H120=Weighting!D$32,Weighting!A$34,IF(H120=Weighting!D$33,Weighting!A$33))</f>
        <v>0</v>
      </c>
      <c r="J120" s="50"/>
      <c r="K120" s="51" t="b">
        <f>IF(J120=Weighting!H$32,Weighting!I$32,IF(J120=Weighting!H$33,Weighting!I$33,IF(J120=Weighting!H$34,Weighting!I$34)))</f>
        <v>0</v>
      </c>
      <c r="L120" s="42"/>
      <c r="M120" s="51" t="b">
        <f>IF(L120=Weighting!F$32,Weighting!G$32,IF('Rating tool'!L120=Weighting!F$33,Weighting!G$33))</f>
        <v>0</v>
      </c>
      <c r="N120" s="50"/>
      <c r="O120" s="51" t="b">
        <f>IF(N120=Weighting!H$27,Weighting!A$34,IF(N120=Weighting!H$28,Weighting!A$33,IF(N120=Weighting!H$29,Weighting!A$33)))</f>
        <v>0</v>
      </c>
      <c r="P120" s="50"/>
      <c r="Q120" s="51" t="b">
        <f>IF(P120=Weighting!H$37,Weighting!I$37,IF(P120=Weighting!H$38,Weighting!I$38,IF(P120=Weighting!H$39,Weighting!I$39)))</f>
        <v>0</v>
      </c>
      <c r="R120" s="42"/>
      <c r="S120" s="51" t="b">
        <f>IF(R120=Weighting!B$6,Weighting!B$13,IF('Rating tool'!R120=Weighting!B$7,Weighting!B$12))</f>
        <v>0</v>
      </c>
      <c r="T120" s="42"/>
      <c r="U120" s="51" t="b">
        <f>IF(T120=Weighting!B$6,Weighting!B$13,IF('Rating tool'!T120=Weighting!B$7,Weighting!B$12))</f>
        <v>0</v>
      </c>
      <c r="V120" s="42"/>
      <c r="W120" s="42"/>
      <c r="X120" s="60" t="b">
        <f>IF(V120=Weighting!G$13,Weighting!H$13,IF(V120=Weighting!G$14,Weighting!H$14,IF(V120=Weighting!G$15,Weighting!H$15,IF(V120=Weighting!G$16,Weighting!H$16,IF(V120=Weighting!G$17,Weighting!H$17)))))</f>
        <v>0</v>
      </c>
      <c r="Y120" s="42"/>
      <c r="Z120" s="60" t="b">
        <f>IF(Y120=Weighting!B$6,Weighting!B$13,IF('Rating tool'!Y120=Weighting!B$7,Weighting!B$12,IF('Rating tool'!Y120=Weighting!B$8,Weighting!B$12)))</f>
        <v>0</v>
      </c>
      <c r="AA120" s="62">
        <f t="shared" si="5"/>
        <v>0</v>
      </c>
      <c r="AB120" s="61" t="b">
        <f>IF(AA120=Weighting!C$12,Weighting!D$12,IF(AA120=Weighting!C$13,Weighting!D$13,IF(AA120=Weighting!C$14,Weighting!D$14,IF(AA120=Weighting!C$15,Weighting!D$15,IF(AA120=Weighting!C$16,Weighting!D$16,IF(AA120=Weighting!C$17,Weighting!D$17,IF(AA120=Weighting!C$18,Weighting!D$18,IF(AA120=Weighting!C$19,Weighting!D$19,IF(AA120=Weighting!C$20,Weighting!D$20,IF(AA120=Weighting!C$21,Weighting!D$21,IF(AA120=Weighting!C$22,Weighting!D$22,IF(AA120=Weighting!C$23,Weighting!D$23,IF('Rating tool'!AA120=Weighting!C$24,Weighting!D$24,IF(AA120=Weighting!C$25,Weighting!D$25))))))))))))))</f>
        <v>0</v>
      </c>
      <c r="AC120" s="61" t="str">
        <f>IF(AB120=Weighting!D$14,Weighting!D$13,IF('Rating tool'!AB120=Weighting!D$15,Weighting!D$15,IF('Rating tool'!AB120=Weighting!D$16,Weighting!D$17,IF('Rating tool'!AB120=Weighting!D$18,Weighting!D$18,IF('Rating tool'!AB120=Weighting!D$19,Weighting!D$20,IF('Rating tool'!AB120=Weighting!C$11,Weighting!D$11,IF(AB120=Weighting!D$22,Weighting!D$22,IF(AB120=Weighting!D$22,Weighting!D$23,IF('Rating tool'!AB120=Weighting!D$24,Weighting!D$24)))))))))</f>
        <v>Venue not considered safe for use</v>
      </c>
      <c r="AD120" s="62"/>
      <c r="AE120" s="63">
        <f>IF(AC120=Weighting!D$10,Weighting!F$22,IF('Rating tool'!AC120=Weighting!D$15,Weighting!F$26,IF('Rating tool'!AC120=Weighting!D$16,Weighting!F$25,IF('Rating tool'!AC120=Weighting!D$18,Weighting!F$24,IF('Rating tool'!AC120=Weighting!D$19,Weighting!F$23,IF(AC120=Weighting!D$23,Weighting!F$27,IF('Rating tool'!AC120=Weighting!D$24,Weighting!F$28)))))))</f>
        <v>0</v>
      </c>
      <c r="AF120" s="62">
        <f t="shared" si="3"/>
        <v>0</v>
      </c>
    </row>
    <row r="121" spans="1:32" x14ac:dyDescent="0.3">
      <c r="A121" s="65"/>
      <c r="B121" s="65"/>
      <c r="C121" s="4"/>
      <c r="D121" s="5"/>
      <c r="E121" s="6" t="b">
        <f>IF(D121=Weighting!B$5,Weighting!B$13,IF(D121=Weighting!C$5,Weighting!B$16))</f>
        <v>0</v>
      </c>
      <c r="F121" s="50"/>
      <c r="G121" s="51" t="b">
        <f>IF(F121=Weighting!B$32,Weighting!C$32,IF('Rating tool'!F121=Weighting!B$33,Weighting!C$33,IF('Rating tool'!F121=Weighting!B$34,Weighting!C$34)))</f>
        <v>0</v>
      </c>
      <c r="H121" s="50"/>
      <c r="I121" s="51" t="b">
        <f>IF(H121=Weighting!D$32,Weighting!A$34,IF(H121=Weighting!D$33,Weighting!A$33))</f>
        <v>0</v>
      </c>
      <c r="J121" s="50"/>
      <c r="K121" s="51" t="b">
        <f>IF(J121=Weighting!H$32,Weighting!I$32,IF(J121=Weighting!H$33,Weighting!I$33,IF(J121=Weighting!H$34,Weighting!I$34)))</f>
        <v>0</v>
      </c>
      <c r="L121" s="42"/>
      <c r="M121" s="51" t="b">
        <f>IF(L121=Weighting!F$32,Weighting!G$32,IF('Rating tool'!L121=Weighting!F$33,Weighting!G$33))</f>
        <v>0</v>
      </c>
      <c r="N121" s="50"/>
      <c r="O121" s="51" t="b">
        <f>IF(N121=Weighting!H$27,Weighting!A$34,IF(N121=Weighting!H$28,Weighting!A$33,IF(N121=Weighting!H$29,Weighting!A$33)))</f>
        <v>0</v>
      </c>
      <c r="P121" s="50"/>
      <c r="Q121" s="51" t="b">
        <f>IF(P121=Weighting!H$37,Weighting!I$37,IF(P121=Weighting!H$38,Weighting!I$38,IF(P121=Weighting!H$39,Weighting!I$39)))</f>
        <v>0</v>
      </c>
      <c r="R121" s="42"/>
      <c r="S121" s="51" t="b">
        <f>IF(R121=Weighting!B$6,Weighting!B$13,IF('Rating tool'!R121=Weighting!B$7,Weighting!B$12))</f>
        <v>0</v>
      </c>
      <c r="T121" s="42"/>
      <c r="U121" s="51" t="b">
        <f>IF(T121=Weighting!B$6,Weighting!B$13,IF('Rating tool'!T121=Weighting!B$7,Weighting!B$12))</f>
        <v>0</v>
      </c>
      <c r="V121" s="42"/>
      <c r="W121" s="42"/>
      <c r="X121" s="60" t="b">
        <f>IF(V121=Weighting!G$13,Weighting!H$13,IF(V121=Weighting!G$14,Weighting!H$14,IF(V121=Weighting!G$15,Weighting!H$15,IF(V121=Weighting!G$16,Weighting!H$16,IF(V121=Weighting!G$17,Weighting!H$17)))))</f>
        <v>0</v>
      </c>
      <c r="Y121" s="42"/>
      <c r="Z121" s="60" t="b">
        <f>IF(Y121=Weighting!B$6,Weighting!B$13,IF('Rating tool'!Y121=Weighting!B$7,Weighting!B$12,IF('Rating tool'!Y121=Weighting!B$8,Weighting!B$12)))</f>
        <v>0</v>
      </c>
      <c r="AA121" s="62">
        <f t="shared" si="5"/>
        <v>0</v>
      </c>
      <c r="AB121" s="61" t="b">
        <f>IF(AA121=Weighting!C$12,Weighting!D$12,IF(AA121=Weighting!C$13,Weighting!D$13,IF(AA121=Weighting!C$14,Weighting!D$14,IF(AA121=Weighting!C$15,Weighting!D$15,IF(AA121=Weighting!C$16,Weighting!D$16,IF(AA121=Weighting!C$17,Weighting!D$17,IF(AA121=Weighting!C$18,Weighting!D$18,IF(AA121=Weighting!C$19,Weighting!D$19,IF(AA121=Weighting!C$20,Weighting!D$20,IF(AA121=Weighting!C$21,Weighting!D$21,IF(AA121=Weighting!C$22,Weighting!D$22,IF(AA121=Weighting!C$23,Weighting!D$23,IF('Rating tool'!AA121=Weighting!C$24,Weighting!D$24,IF(AA121=Weighting!C$25,Weighting!D$25))))))))))))))</f>
        <v>0</v>
      </c>
      <c r="AC121" s="61" t="str">
        <f>IF(AB121=Weighting!D$14,Weighting!D$13,IF('Rating tool'!AB121=Weighting!D$15,Weighting!D$15,IF('Rating tool'!AB121=Weighting!D$16,Weighting!D$17,IF('Rating tool'!AB121=Weighting!D$18,Weighting!D$18,IF('Rating tool'!AB121=Weighting!D$19,Weighting!D$20,IF('Rating tool'!AB121=Weighting!C$11,Weighting!D$11,IF(AB121=Weighting!D$22,Weighting!D$22,IF(AB121=Weighting!D$22,Weighting!D$23,IF('Rating tool'!AB121=Weighting!D$24,Weighting!D$24)))))))))</f>
        <v>Venue not considered safe for use</v>
      </c>
      <c r="AD121" s="62"/>
      <c r="AE121" s="63">
        <f>IF(AC121=Weighting!D$10,Weighting!F$22,IF('Rating tool'!AC121=Weighting!D$15,Weighting!F$26,IF('Rating tool'!AC121=Weighting!D$16,Weighting!F$25,IF('Rating tool'!AC121=Weighting!D$18,Weighting!F$24,IF('Rating tool'!AC121=Weighting!D$19,Weighting!F$23,IF(AC121=Weighting!D$23,Weighting!F$27,IF('Rating tool'!AC121=Weighting!D$24,Weighting!F$28)))))))</f>
        <v>0</v>
      </c>
      <c r="AF121" s="62">
        <f t="shared" si="3"/>
        <v>0</v>
      </c>
    </row>
    <row r="122" spans="1:32" x14ac:dyDescent="0.3">
      <c r="A122" s="65"/>
      <c r="B122" s="65"/>
      <c r="C122" s="4"/>
      <c r="D122" s="5"/>
      <c r="E122" s="6" t="b">
        <f>IF(D122=Weighting!B$5,Weighting!B$13,IF(D122=Weighting!C$5,Weighting!B$16))</f>
        <v>0</v>
      </c>
      <c r="F122" s="50"/>
      <c r="G122" s="51" t="b">
        <f>IF(F122=Weighting!B$32,Weighting!C$32,IF('Rating tool'!F122=Weighting!B$33,Weighting!C$33,IF('Rating tool'!F122=Weighting!B$34,Weighting!C$34)))</f>
        <v>0</v>
      </c>
      <c r="H122" s="50"/>
      <c r="I122" s="51" t="b">
        <f>IF(H122=Weighting!D$32,Weighting!A$34,IF(H122=Weighting!D$33,Weighting!A$33))</f>
        <v>0</v>
      </c>
      <c r="J122" s="50"/>
      <c r="K122" s="51" t="b">
        <f>IF(J122=Weighting!H$32,Weighting!I$32,IF(J122=Weighting!H$33,Weighting!I$33,IF(J122=Weighting!H$34,Weighting!I$34)))</f>
        <v>0</v>
      </c>
      <c r="L122" s="42"/>
      <c r="M122" s="51" t="b">
        <f>IF(L122=Weighting!F$32,Weighting!G$32,IF('Rating tool'!L122=Weighting!F$33,Weighting!G$33))</f>
        <v>0</v>
      </c>
      <c r="N122" s="50"/>
      <c r="O122" s="51" t="b">
        <f>IF(N122=Weighting!H$27,Weighting!A$34,IF(N122=Weighting!H$28,Weighting!A$33,IF(N122=Weighting!H$29,Weighting!A$33)))</f>
        <v>0</v>
      </c>
      <c r="P122" s="50"/>
      <c r="Q122" s="51" t="b">
        <f>IF(P122=Weighting!H$37,Weighting!I$37,IF(P122=Weighting!H$38,Weighting!I$38,IF(P122=Weighting!H$39,Weighting!I$39)))</f>
        <v>0</v>
      </c>
      <c r="R122" s="42"/>
      <c r="S122" s="51" t="b">
        <f>IF(R122=Weighting!B$6,Weighting!B$13,IF('Rating tool'!R122=Weighting!B$7,Weighting!B$12))</f>
        <v>0</v>
      </c>
      <c r="T122" s="42"/>
      <c r="U122" s="51" t="b">
        <f>IF(T122=Weighting!B$6,Weighting!B$13,IF('Rating tool'!T122=Weighting!B$7,Weighting!B$12))</f>
        <v>0</v>
      </c>
      <c r="V122" s="42"/>
      <c r="W122" s="42"/>
      <c r="X122" s="60" t="b">
        <f>IF(V122=Weighting!G$13,Weighting!H$13,IF(V122=Weighting!G$14,Weighting!H$14,IF(V122=Weighting!G$15,Weighting!H$15,IF(V122=Weighting!G$16,Weighting!H$16,IF(V122=Weighting!G$17,Weighting!H$17)))))</f>
        <v>0</v>
      </c>
      <c r="Y122" s="42"/>
      <c r="Z122" s="60" t="b">
        <f>IF(Y122=Weighting!B$6,Weighting!B$13,IF('Rating tool'!Y122=Weighting!B$7,Weighting!B$12,IF('Rating tool'!Y122=Weighting!B$8,Weighting!B$12)))</f>
        <v>0</v>
      </c>
      <c r="AA122" s="62">
        <f t="shared" si="5"/>
        <v>0</v>
      </c>
      <c r="AB122" s="61" t="b">
        <f>IF(AA122=Weighting!C$12,Weighting!D$12,IF(AA122=Weighting!C$13,Weighting!D$13,IF(AA122=Weighting!C$14,Weighting!D$14,IF(AA122=Weighting!C$15,Weighting!D$15,IF(AA122=Weighting!C$16,Weighting!D$16,IF(AA122=Weighting!C$17,Weighting!D$17,IF(AA122=Weighting!C$18,Weighting!D$18,IF(AA122=Weighting!C$19,Weighting!D$19,IF(AA122=Weighting!C$20,Weighting!D$20,IF(AA122=Weighting!C$21,Weighting!D$21,IF(AA122=Weighting!C$22,Weighting!D$22,IF(AA122=Weighting!C$23,Weighting!D$23,IF('Rating tool'!AA122=Weighting!C$24,Weighting!D$24,IF(AA122=Weighting!C$25,Weighting!D$25))))))))))))))</f>
        <v>0</v>
      </c>
      <c r="AC122" s="61" t="str">
        <f>IF(AB122=Weighting!D$14,Weighting!D$13,IF('Rating tool'!AB122=Weighting!D$15,Weighting!D$15,IF('Rating tool'!AB122=Weighting!D$16,Weighting!D$17,IF('Rating tool'!AB122=Weighting!D$18,Weighting!D$18,IF('Rating tool'!AB122=Weighting!D$19,Weighting!D$20,IF('Rating tool'!AB122=Weighting!C$11,Weighting!D$11,IF(AB122=Weighting!D$22,Weighting!D$22,IF(AB122=Weighting!D$22,Weighting!D$23,IF('Rating tool'!AB122=Weighting!D$24,Weighting!D$24)))))))))</f>
        <v>Venue not considered safe for use</v>
      </c>
      <c r="AD122" s="62"/>
      <c r="AE122" s="63">
        <f>IF(AC122=Weighting!D$10,Weighting!F$22,IF('Rating tool'!AC122=Weighting!D$15,Weighting!F$26,IF('Rating tool'!AC122=Weighting!D$16,Weighting!F$25,IF('Rating tool'!AC122=Weighting!D$18,Weighting!F$24,IF('Rating tool'!AC122=Weighting!D$19,Weighting!F$23,IF(AC122=Weighting!D$23,Weighting!F$27,IF('Rating tool'!AC122=Weighting!D$24,Weighting!F$28)))))))</f>
        <v>0</v>
      </c>
      <c r="AF122" s="62">
        <f t="shared" ref="AF122:AF155" si="6">AD122*AE122</f>
        <v>0</v>
      </c>
    </row>
    <row r="123" spans="1:32" x14ac:dyDescent="0.3">
      <c r="A123" s="65"/>
      <c r="B123" s="65"/>
      <c r="C123" s="4"/>
      <c r="D123" s="5"/>
      <c r="E123" s="6" t="b">
        <f>IF(D123=Weighting!B$5,Weighting!B$13,IF(D123=Weighting!C$5,Weighting!B$16))</f>
        <v>0</v>
      </c>
      <c r="F123" s="50"/>
      <c r="G123" s="51" t="b">
        <f>IF(F123=Weighting!B$32,Weighting!C$32,IF('Rating tool'!F123=Weighting!B$33,Weighting!C$33,IF('Rating tool'!F123=Weighting!B$34,Weighting!C$34)))</f>
        <v>0</v>
      </c>
      <c r="H123" s="50"/>
      <c r="I123" s="51" t="b">
        <f>IF(H123=Weighting!D$32,Weighting!A$34,IF(H123=Weighting!D$33,Weighting!A$33))</f>
        <v>0</v>
      </c>
      <c r="J123" s="50"/>
      <c r="K123" s="51" t="b">
        <f>IF(J123=Weighting!H$32,Weighting!I$32,IF(J123=Weighting!H$33,Weighting!I$33,IF(J123=Weighting!H$34,Weighting!I$34)))</f>
        <v>0</v>
      </c>
      <c r="L123" s="42"/>
      <c r="M123" s="51" t="b">
        <f>IF(L123=Weighting!F$32,Weighting!G$32,IF('Rating tool'!L123=Weighting!F$33,Weighting!G$33))</f>
        <v>0</v>
      </c>
      <c r="N123" s="50"/>
      <c r="O123" s="51" t="b">
        <f>IF(N123=Weighting!H$27,Weighting!A$34,IF(N123=Weighting!H$28,Weighting!A$33,IF(N123=Weighting!H$29,Weighting!A$33)))</f>
        <v>0</v>
      </c>
      <c r="P123" s="50"/>
      <c r="Q123" s="51" t="b">
        <f>IF(P123=Weighting!H$37,Weighting!I$37,IF(P123=Weighting!H$38,Weighting!I$38,IF(P123=Weighting!H$39,Weighting!I$39)))</f>
        <v>0</v>
      </c>
      <c r="R123" s="42"/>
      <c r="S123" s="51" t="b">
        <f>IF(R123=Weighting!B$6,Weighting!B$13,IF('Rating tool'!R123=Weighting!B$7,Weighting!B$12))</f>
        <v>0</v>
      </c>
      <c r="T123" s="42"/>
      <c r="U123" s="51" t="b">
        <f>IF(T123=Weighting!B$6,Weighting!B$13,IF('Rating tool'!T123=Weighting!B$7,Weighting!B$12))</f>
        <v>0</v>
      </c>
      <c r="V123" s="42"/>
      <c r="W123" s="42"/>
      <c r="X123" s="60" t="b">
        <f>IF(V123=Weighting!G$13,Weighting!H$13,IF(V123=Weighting!G$14,Weighting!H$14,IF(V123=Weighting!G$15,Weighting!H$15,IF(V123=Weighting!G$16,Weighting!H$16,IF(V123=Weighting!G$17,Weighting!H$17)))))</f>
        <v>0</v>
      </c>
      <c r="Y123" s="42"/>
      <c r="Z123" s="60" t="b">
        <f>IF(Y123=Weighting!B$6,Weighting!B$13,IF('Rating tool'!Y123=Weighting!B$7,Weighting!B$12,IF('Rating tool'!Y123=Weighting!B$8,Weighting!B$12)))</f>
        <v>0</v>
      </c>
      <c r="AA123" s="62">
        <f t="shared" si="5"/>
        <v>0</v>
      </c>
      <c r="AB123" s="61" t="b">
        <f>IF(AA123=Weighting!C$12,Weighting!D$12,IF(AA123=Weighting!C$13,Weighting!D$13,IF(AA123=Weighting!C$14,Weighting!D$14,IF(AA123=Weighting!C$15,Weighting!D$15,IF(AA123=Weighting!C$16,Weighting!D$16,IF(AA123=Weighting!C$17,Weighting!D$17,IF(AA123=Weighting!C$18,Weighting!D$18,IF(AA123=Weighting!C$19,Weighting!D$19,IF(AA123=Weighting!C$20,Weighting!D$20,IF(AA123=Weighting!C$21,Weighting!D$21,IF(AA123=Weighting!C$22,Weighting!D$22,IF(AA123=Weighting!C$23,Weighting!D$23,IF('Rating tool'!AA123=Weighting!C$24,Weighting!D$24,IF(AA123=Weighting!C$25,Weighting!D$25))))))))))))))</f>
        <v>0</v>
      </c>
      <c r="AC123" s="61" t="str">
        <f>IF(AB123=Weighting!D$14,Weighting!D$13,IF('Rating tool'!AB123=Weighting!D$15,Weighting!D$15,IF('Rating tool'!AB123=Weighting!D$16,Weighting!D$17,IF('Rating tool'!AB123=Weighting!D$18,Weighting!D$18,IF('Rating tool'!AB123=Weighting!D$19,Weighting!D$20,IF('Rating tool'!AB123=Weighting!C$11,Weighting!D$11,IF(AB123=Weighting!D$22,Weighting!D$22,IF(AB123=Weighting!D$22,Weighting!D$23,IF('Rating tool'!AB123=Weighting!D$24,Weighting!D$24)))))))))</f>
        <v>Venue not considered safe for use</v>
      </c>
      <c r="AD123" s="62"/>
      <c r="AE123" s="63">
        <f>IF(AC123=Weighting!D$10,Weighting!F$22,IF('Rating tool'!AC123=Weighting!D$15,Weighting!F$26,IF('Rating tool'!AC123=Weighting!D$16,Weighting!F$25,IF('Rating tool'!AC123=Weighting!D$18,Weighting!F$24,IF('Rating tool'!AC123=Weighting!D$19,Weighting!F$23,IF(AC123=Weighting!D$23,Weighting!F$27,IF('Rating tool'!AC123=Weighting!D$24,Weighting!F$28)))))))</f>
        <v>0</v>
      </c>
      <c r="AF123" s="62">
        <f t="shared" si="6"/>
        <v>0</v>
      </c>
    </row>
    <row r="124" spans="1:32" x14ac:dyDescent="0.3">
      <c r="A124" s="65"/>
      <c r="B124" s="65"/>
      <c r="C124" s="4"/>
      <c r="D124" s="5"/>
      <c r="E124" s="6" t="b">
        <f>IF(D124=Weighting!B$5,Weighting!B$13,IF(D124=Weighting!C$5,Weighting!B$16))</f>
        <v>0</v>
      </c>
      <c r="F124" s="50"/>
      <c r="G124" s="51" t="b">
        <f>IF(F124=Weighting!B$32,Weighting!C$32,IF('Rating tool'!F124=Weighting!B$33,Weighting!C$33,IF('Rating tool'!F124=Weighting!B$34,Weighting!C$34)))</f>
        <v>0</v>
      </c>
      <c r="H124" s="50"/>
      <c r="I124" s="51" t="b">
        <f>IF(H124=Weighting!D$32,Weighting!A$34,IF(H124=Weighting!D$33,Weighting!A$33))</f>
        <v>0</v>
      </c>
      <c r="J124" s="50"/>
      <c r="K124" s="51" t="b">
        <f>IF(J124=Weighting!H$32,Weighting!I$32,IF(J124=Weighting!H$33,Weighting!I$33,IF(J124=Weighting!H$34,Weighting!I$34)))</f>
        <v>0</v>
      </c>
      <c r="L124" s="42"/>
      <c r="M124" s="51" t="b">
        <f>IF(L124=Weighting!F$32,Weighting!G$32,IF('Rating tool'!L124=Weighting!F$33,Weighting!G$33))</f>
        <v>0</v>
      </c>
      <c r="N124" s="50"/>
      <c r="O124" s="51" t="b">
        <f>IF(N124=Weighting!H$27,Weighting!A$34,IF(N124=Weighting!H$28,Weighting!A$33,IF(N124=Weighting!H$29,Weighting!A$33)))</f>
        <v>0</v>
      </c>
      <c r="P124" s="50"/>
      <c r="Q124" s="51" t="b">
        <f>IF(P124=Weighting!H$37,Weighting!I$37,IF(P124=Weighting!H$38,Weighting!I$38,IF(P124=Weighting!H$39,Weighting!I$39)))</f>
        <v>0</v>
      </c>
      <c r="R124" s="42"/>
      <c r="S124" s="51" t="b">
        <f>IF(R124=Weighting!B$6,Weighting!B$13,IF('Rating tool'!R124=Weighting!B$7,Weighting!B$12))</f>
        <v>0</v>
      </c>
      <c r="T124" s="42"/>
      <c r="U124" s="51" t="b">
        <f>IF(T124=Weighting!B$6,Weighting!B$13,IF('Rating tool'!T124=Weighting!B$7,Weighting!B$12))</f>
        <v>0</v>
      </c>
      <c r="V124" s="42"/>
      <c r="W124" s="42"/>
      <c r="X124" s="60" t="b">
        <f>IF(V124=Weighting!G$13,Weighting!H$13,IF(V124=Weighting!G$14,Weighting!H$14,IF(V124=Weighting!G$15,Weighting!H$15,IF(V124=Weighting!G$16,Weighting!H$16,IF(V124=Weighting!G$17,Weighting!H$17)))))</f>
        <v>0</v>
      </c>
      <c r="Y124" s="42"/>
      <c r="Z124" s="60" t="b">
        <f>IF(Y124=Weighting!B$6,Weighting!B$13,IF('Rating tool'!Y124=Weighting!B$7,Weighting!B$12,IF('Rating tool'!Y124=Weighting!B$8,Weighting!B$12)))</f>
        <v>0</v>
      </c>
      <c r="AA124" s="62">
        <f t="shared" si="5"/>
        <v>0</v>
      </c>
      <c r="AB124" s="61" t="b">
        <f>IF(AA124=Weighting!C$12,Weighting!D$12,IF(AA124=Weighting!C$13,Weighting!D$13,IF(AA124=Weighting!C$14,Weighting!D$14,IF(AA124=Weighting!C$15,Weighting!D$15,IF(AA124=Weighting!C$16,Weighting!D$16,IF(AA124=Weighting!C$17,Weighting!D$17,IF(AA124=Weighting!C$18,Weighting!D$18,IF(AA124=Weighting!C$19,Weighting!D$19,IF(AA124=Weighting!C$20,Weighting!D$20,IF(AA124=Weighting!C$21,Weighting!D$21,IF(AA124=Weighting!C$22,Weighting!D$22,IF(AA124=Weighting!C$23,Weighting!D$23,IF('Rating tool'!AA124=Weighting!C$24,Weighting!D$24,IF(AA124=Weighting!C$25,Weighting!D$25))))))))))))))</f>
        <v>0</v>
      </c>
      <c r="AC124" s="61" t="str">
        <f>IF(AB124=Weighting!D$14,Weighting!D$13,IF('Rating tool'!AB124=Weighting!D$15,Weighting!D$15,IF('Rating tool'!AB124=Weighting!D$16,Weighting!D$17,IF('Rating tool'!AB124=Weighting!D$18,Weighting!D$18,IF('Rating tool'!AB124=Weighting!D$19,Weighting!D$20,IF('Rating tool'!AB124=Weighting!C$11,Weighting!D$11,IF(AB124=Weighting!D$22,Weighting!D$22,IF(AB124=Weighting!D$22,Weighting!D$23,IF('Rating tool'!AB124=Weighting!D$24,Weighting!D$24)))))))))</f>
        <v>Venue not considered safe for use</v>
      </c>
      <c r="AD124" s="62"/>
      <c r="AE124" s="63">
        <f>IF(AC124=Weighting!D$10,Weighting!F$22,IF('Rating tool'!AC124=Weighting!D$15,Weighting!F$26,IF('Rating tool'!AC124=Weighting!D$16,Weighting!F$25,IF('Rating tool'!AC124=Weighting!D$18,Weighting!F$24,IF('Rating tool'!AC124=Weighting!D$19,Weighting!F$23,IF(AC124=Weighting!D$23,Weighting!F$27,IF('Rating tool'!AC124=Weighting!D$24,Weighting!F$28)))))))</f>
        <v>0</v>
      </c>
      <c r="AF124" s="62">
        <f t="shared" si="6"/>
        <v>0</v>
      </c>
    </row>
    <row r="125" spans="1:32" x14ac:dyDescent="0.3">
      <c r="A125" s="65"/>
      <c r="B125" s="65"/>
      <c r="C125" s="4"/>
      <c r="D125" s="5"/>
      <c r="E125" s="6" t="b">
        <f>IF(D125=Weighting!B$5,Weighting!B$13,IF(D125=Weighting!C$5,Weighting!B$16))</f>
        <v>0</v>
      </c>
      <c r="F125" s="50"/>
      <c r="G125" s="51" t="b">
        <f>IF(F125=Weighting!B$32,Weighting!C$32,IF('Rating tool'!F125=Weighting!B$33,Weighting!C$33,IF('Rating tool'!F125=Weighting!B$34,Weighting!C$34)))</f>
        <v>0</v>
      </c>
      <c r="H125" s="50"/>
      <c r="I125" s="51" t="b">
        <f>IF(H125=Weighting!D$32,Weighting!A$34,IF(H125=Weighting!D$33,Weighting!A$33))</f>
        <v>0</v>
      </c>
      <c r="J125" s="50"/>
      <c r="K125" s="51" t="b">
        <f>IF(J125=Weighting!H$32,Weighting!I$32,IF(J125=Weighting!H$33,Weighting!I$33,IF(J125=Weighting!H$34,Weighting!I$34)))</f>
        <v>0</v>
      </c>
      <c r="L125" s="42"/>
      <c r="M125" s="51" t="b">
        <f>IF(L125=Weighting!F$32,Weighting!G$32,IF('Rating tool'!L125=Weighting!F$33,Weighting!G$33))</f>
        <v>0</v>
      </c>
      <c r="N125" s="50"/>
      <c r="O125" s="51" t="b">
        <f>IF(N125=Weighting!H$27,Weighting!A$34,IF(N125=Weighting!H$28,Weighting!A$33,IF(N125=Weighting!H$29,Weighting!A$33)))</f>
        <v>0</v>
      </c>
      <c r="P125" s="50"/>
      <c r="Q125" s="51" t="b">
        <f>IF(P125=Weighting!H$37,Weighting!I$37,IF(P125=Weighting!H$38,Weighting!I$38,IF(P125=Weighting!H$39,Weighting!I$39)))</f>
        <v>0</v>
      </c>
      <c r="R125" s="42"/>
      <c r="S125" s="51" t="b">
        <f>IF(R125=Weighting!B$6,Weighting!B$13,IF('Rating tool'!R125=Weighting!B$7,Weighting!B$12))</f>
        <v>0</v>
      </c>
      <c r="T125" s="42"/>
      <c r="U125" s="51" t="b">
        <f>IF(T125=Weighting!B$6,Weighting!B$13,IF('Rating tool'!T125=Weighting!B$7,Weighting!B$12))</f>
        <v>0</v>
      </c>
      <c r="V125" s="42"/>
      <c r="W125" s="42"/>
      <c r="X125" s="60" t="b">
        <f>IF(V125=Weighting!G$13,Weighting!H$13,IF(V125=Weighting!G$14,Weighting!H$14,IF(V125=Weighting!G$15,Weighting!H$15,IF(V125=Weighting!G$16,Weighting!H$16,IF(V125=Weighting!G$17,Weighting!H$17)))))</f>
        <v>0</v>
      </c>
      <c r="Y125" s="42"/>
      <c r="Z125" s="60" t="b">
        <f>IF(Y125=Weighting!B$6,Weighting!B$13,IF('Rating tool'!Y125=Weighting!B$7,Weighting!B$12,IF('Rating tool'!Y125=Weighting!B$8,Weighting!B$12)))</f>
        <v>0</v>
      </c>
      <c r="AA125" s="62">
        <f t="shared" si="5"/>
        <v>0</v>
      </c>
      <c r="AB125" s="61" t="b">
        <f>IF(AA125=Weighting!C$12,Weighting!D$12,IF(AA125=Weighting!C$13,Weighting!D$13,IF(AA125=Weighting!C$14,Weighting!D$14,IF(AA125=Weighting!C$15,Weighting!D$15,IF(AA125=Weighting!C$16,Weighting!D$16,IF(AA125=Weighting!C$17,Weighting!D$17,IF(AA125=Weighting!C$18,Weighting!D$18,IF(AA125=Weighting!C$19,Weighting!D$19,IF(AA125=Weighting!C$20,Weighting!D$20,IF(AA125=Weighting!C$21,Weighting!D$21,IF(AA125=Weighting!C$22,Weighting!D$22,IF(AA125=Weighting!C$23,Weighting!D$23,IF('Rating tool'!AA125=Weighting!C$24,Weighting!D$24,IF(AA125=Weighting!C$25,Weighting!D$25))))))))))))))</f>
        <v>0</v>
      </c>
      <c r="AC125" s="61" t="str">
        <f>IF(AB125=Weighting!D$14,Weighting!D$13,IF('Rating tool'!AB125=Weighting!D$15,Weighting!D$15,IF('Rating tool'!AB125=Weighting!D$16,Weighting!D$17,IF('Rating tool'!AB125=Weighting!D$18,Weighting!D$18,IF('Rating tool'!AB125=Weighting!D$19,Weighting!D$20,IF('Rating tool'!AB125=Weighting!C$11,Weighting!D$11,IF(AB125=Weighting!D$22,Weighting!D$22,IF(AB125=Weighting!D$22,Weighting!D$23,IF('Rating tool'!AB125=Weighting!D$24,Weighting!D$24)))))))))</f>
        <v>Venue not considered safe for use</v>
      </c>
      <c r="AD125" s="62"/>
      <c r="AE125" s="63">
        <f>IF(AC125=Weighting!D$10,Weighting!F$22,IF('Rating tool'!AC125=Weighting!D$15,Weighting!F$26,IF('Rating tool'!AC125=Weighting!D$16,Weighting!F$25,IF('Rating tool'!AC125=Weighting!D$18,Weighting!F$24,IF('Rating tool'!AC125=Weighting!D$19,Weighting!F$23,IF(AC125=Weighting!D$23,Weighting!F$27,IF('Rating tool'!AC125=Weighting!D$24,Weighting!F$28)))))))</f>
        <v>0</v>
      </c>
      <c r="AF125" s="62">
        <f t="shared" si="6"/>
        <v>0</v>
      </c>
    </row>
    <row r="126" spans="1:32" x14ac:dyDescent="0.3">
      <c r="A126" s="65"/>
      <c r="B126" s="65"/>
      <c r="C126" s="4"/>
      <c r="D126" s="5"/>
      <c r="E126" s="6" t="b">
        <f>IF(D126=Weighting!B$5,Weighting!B$13,IF(D126=Weighting!C$5,Weighting!B$16))</f>
        <v>0</v>
      </c>
      <c r="F126" s="50"/>
      <c r="G126" s="51" t="b">
        <f>IF(F126=Weighting!B$32,Weighting!C$32,IF('Rating tool'!F126=Weighting!B$33,Weighting!C$33,IF('Rating tool'!F126=Weighting!B$34,Weighting!C$34)))</f>
        <v>0</v>
      </c>
      <c r="H126" s="50"/>
      <c r="I126" s="51" t="b">
        <f>IF(H126=Weighting!D$32,Weighting!A$34,IF(H126=Weighting!D$33,Weighting!A$33))</f>
        <v>0</v>
      </c>
      <c r="J126" s="50"/>
      <c r="K126" s="51" t="b">
        <f>IF(J126=Weighting!H$32,Weighting!I$32,IF(J126=Weighting!H$33,Weighting!I$33,IF(J126=Weighting!H$34,Weighting!I$34)))</f>
        <v>0</v>
      </c>
      <c r="L126" s="42"/>
      <c r="M126" s="51" t="b">
        <f>IF(L126=Weighting!F$32,Weighting!G$32,IF('Rating tool'!L126=Weighting!F$33,Weighting!G$33))</f>
        <v>0</v>
      </c>
      <c r="N126" s="50"/>
      <c r="O126" s="51" t="b">
        <f>IF(N126=Weighting!H$27,Weighting!A$34,IF(N126=Weighting!H$28,Weighting!A$33,IF(N126=Weighting!H$29,Weighting!A$33)))</f>
        <v>0</v>
      </c>
      <c r="P126" s="50"/>
      <c r="Q126" s="51" t="b">
        <f>IF(P126=Weighting!H$37,Weighting!I$37,IF(P126=Weighting!H$38,Weighting!I$38,IF(P126=Weighting!H$39,Weighting!I$39)))</f>
        <v>0</v>
      </c>
      <c r="R126" s="42"/>
      <c r="S126" s="51" t="b">
        <f>IF(R126=Weighting!B$6,Weighting!B$13,IF('Rating tool'!R126=Weighting!B$7,Weighting!B$12))</f>
        <v>0</v>
      </c>
      <c r="T126" s="42"/>
      <c r="U126" s="51" t="b">
        <f>IF(T126=Weighting!B$6,Weighting!B$13,IF('Rating tool'!T126=Weighting!B$7,Weighting!B$12))</f>
        <v>0</v>
      </c>
      <c r="V126" s="42"/>
      <c r="W126" s="42"/>
      <c r="X126" s="60" t="b">
        <f>IF(V126=Weighting!G$13,Weighting!H$13,IF(V126=Weighting!G$14,Weighting!H$14,IF(V126=Weighting!G$15,Weighting!H$15,IF(V126=Weighting!G$16,Weighting!H$16,IF(V126=Weighting!G$17,Weighting!H$17)))))</f>
        <v>0</v>
      </c>
      <c r="Y126" s="42"/>
      <c r="Z126" s="60" t="b">
        <f>IF(Y126=Weighting!B$6,Weighting!B$13,IF('Rating tool'!Y126=Weighting!B$7,Weighting!B$12,IF('Rating tool'!Y126=Weighting!B$8,Weighting!B$12)))</f>
        <v>0</v>
      </c>
      <c r="AA126" s="62">
        <f t="shared" si="5"/>
        <v>0</v>
      </c>
      <c r="AB126" s="61" t="b">
        <f>IF(AA126=Weighting!C$12,Weighting!D$12,IF(AA126=Weighting!C$13,Weighting!D$13,IF(AA126=Weighting!C$14,Weighting!D$14,IF(AA126=Weighting!C$15,Weighting!D$15,IF(AA126=Weighting!C$16,Weighting!D$16,IF(AA126=Weighting!C$17,Weighting!D$17,IF(AA126=Weighting!C$18,Weighting!D$18,IF(AA126=Weighting!C$19,Weighting!D$19,IF(AA126=Weighting!C$20,Weighting!D$20,IF(AA126=Weighting!C$21,Weighting!D$21,IF(AA126=Weighting!C$22,Weighting!D$22,IF(AA126=Weighting!C$23,Weighting!D$23,IF('Rating tool'!AA126=Weighting!C$24,Weighting!D$24,IF(AA126=Weighting!C$25,Weighting!D$25))))))))))))))</f>
        <v>0</v>
      </c>
      <c r="AC126" s="61" t="str">
        <f>IF(AB126=Weighting!D$14,Weighting!D$13,IF('Rating tool'!AB126=Weighting!D$15,Weighting!D$15,IF('Rating tool'!AB126=Weighting!D$16,Weighting!D$17,IF('Rating tool'!AB126=Weighting!D$18,Weighting!D$18,IF('Rating tool'!AB126=Weighting!D$19,Weighting!D$20,IF('Rating tool'!AB126=Weighting!C$11,Weighting!D$11,IF(AB126=Weighting!D$22,Weighting!D$22,IF(AB126=Weighting!D$22,Weighting!D$23,IF('Rating tool'!AB126=Weighting!D$24,Weighting!D$24)))))))))</f>
        <v>Venue not considered safe for use</v>
      </c>
      <c r="AD126" s="62"/>
      <c r="AE126" s="63">
        <f>IF(AC126=Weighting!D$10,Weighting!F$22,IF('Rating tool'!AC126=Weighting!D$15,Weighting!F$26,IF('Rating tool'!AC126=Weighting!D$16,Weighting!F$25,IF('Rating tool'!AC126=Weighting!D$18,Weighting!F$24,IF('Rating tool'!AC126=Weighting!D$19,Weighting!F$23,IF(AC126=Weighting!D$23,Weighting!F$27,IF('Rating tool'!AC126=Weighting!D$24,Weighting!F$28)))))))</f>
        <v>0</v>
      </c>
      <c r="AF126" s="62">
        <f t="shared" si="6"/>
        <v>0</v>
      </c>
    </row>
    <row r="127" spans="1:32" x14ac:dyDescent="0.3">
      <c r="A127" s="65"/>
      <c r="B127" s="65"/>
      <c r="C127" s="4"/>
      <c r="D127" s="5"/>
      <c r="E127" s="6" t="b">
        <f>IF(D127=Weighting!B$5,Weighting!B$13,IF(D127=Weighting!C$5,Weighting!B$16))</f>
        <v>0</v>
      </c>
      <c r="F127" s="50"/>
      <c r="G127" s="51" t="b">
        <f>IF(F127=Weighting!B$32,Weighting!C$32,IF('Rating tool'!F127=Weighting!B$33,Weighting!C$33,IF('Rating tool'!F127=Weighting!B$34,Weighting!C$34)))</f>
        <v>0</v>
      </c>
      <c r="H127" s="50"/>
      <c r="I127" s="51" t="b">
        <f>IF(H127=Weighting!D$32,Weighting!A$34,IF(H127=Weighting!D$33,Weighting!A$33))</f>
        <v>0</v>
      </c>
      <c r="J127" s="50"/>
      <c r="K127" s="51" t="b">
        <f>IF(J127=Weighting!H$32,Weighting!I$32,IF(J127=Weighting!H$33,Weighting!I$33,IF(J127=Weighting!H$34,Weighting!I$34)))</f>
        <v>0</v>
      </c>
      <c r="L127" s="42"/>
      <c r="M127" s="51" t="b">
        <f>IF(L127=Weighting!F$32,Weighting!G$32,IF('Rating tool'!L127=Weighting!F$33,Weighting!G$33))</f>
        <v>0</v>
      </c>
      <c r="N127" s="50"/>
      <c r="O127" s="51" t="b">
        <f>IF(N127=Weighting!H$27,Weighting!A$34,IF(N127=Weighting!H$28,Weighting!A$33,IF(N127=Weighting!H$29,Weighting!A$33)))</f>
        <v>0</v>
      </c>
      <c r="P127" s="50"/>
      <c r="Q127" s="51" t="b">
        <f>IF(P127=Weighting!H$37,Weighting!I$37,IF(P127=Weighting!H$38,Weighting!I$38,IF(P127=Weighting!H$39,Weighting!I$39)))</f>
        <v>0</v>
      </c>
      <c r="R127" s="42"/>
      <c r="S127" s="51" t="b">
        <f>IF(R127=Weighting!B$6,Weighting!B$13,IF('Rating tool'!R127=Weighting!B$7,Weighting!B$12))</f>
        <v>0</v>
      </c>
      <c r="T127" s="42"/>
      <c r="U127" s="51" t="b">
        <f>IF(T127=Weighting!B$6,Weighting!B$13,IF('Rating tool'!T127=Weighting!B$7,Weighting!B$12))</f>
        <v>0</v>
      </c>
      <c r="V127" s="42"/>
      <c r="W127" s="42"/>
      <c r="X127" s="60" t="b">
        <f>IF(V127=Weighting!G$13,Weighting!H$13,IF(V127=Weighting!G$14,Weighting!H$14,IF(V127=Weighting!G$15,Weighting!H$15,IF(V127=Weighting!G$16,Weighting!H$16,IF(V127=Weighting!G$17,Weighting!H$17)))))</f>
        <v>0</v>
      </c>
      <c r="Y127" s="42"/>
      <c r="Z127" s="60" t="b">
        <f>IF(Y127=Weighting!B$6,Weighting!B$13,IF('Rating tool'!Y127=Weighting!B$7,Weighting!B$12,IF('Rating tool'!Y127=Weighting!B$8,Weighting!B$12)))</f>
        <v>0</v>
      </c>
      <c r="AA127" s="62">
        <f t="shared" si="5"/>
        <v>0</v>
      </c>
      <c r="AB127" s="61" t="b">
        <f>IF(AA127=Weighting!C$12,Weighting!D$12,IF(AA127=Weighting!C$13,Weighting!D$13,IF(AA127=Weighting!C$14,Weighting!D$14,IF(AA127=Weighting!C$15,Weighting!D$15,IF(AA127=Weighting!C$16,Weighting!D$16,IF(AA127=Weighting!C$17,Weighting!D$17,IF(AA127=Weighting!C$18,Weighting!D$18,IF(AA127=Weighting!C$19,Weighting!D$19,IF(AA127=Weighting!C$20,Weighting!D$20,IF(AA127=Weighting!C$21,Weighting!D$21,IF(AA127=Weighting!C$22,Weighting!D$22,IF(AA127=Weighting!C$23,Weighting!D$23,IF('Rating tool'!AA127=Weighting!C$24,Weighting!D$24,IF(AA127=Weighting!C$25,Weighting!D$25))))))))))))))</f>
        <v>0</v>
      </c>
      <c r="AC127" s="61" t="str">
        <f>IF(AB127=Weighting!D$14,Weighting!D$13,IF('Rating tool'!AB127=Weighting!D$15,Weighting!D$15,IF('Rating tool'!AB127=Weighting!D$16,Weighting!D$17,IF('Rating tool'!AB127=Weighting!D$18,Weighting!D$18,IF('Rating tool'!AB127=Weighting!D$19,Weighting!D$20,IF('Rating tool'!AB127=Weighting!C$11,Weighting!D$11,IF(AB127=Weighting!D$22,Weighting!D$22,IF(AB127=Weighting!D$22,Weighting!D$23,IF('Rating tool'!AB127=Weighting!D$24,Weighting!D$24)))))))))</f>
        <v>Venue not considered safe for use</v>
      </c>
      <c r="AD127" s="62"/>
      <c r="AE127" s="63">
        <f>IF(AC127=Weighting!D$10,Weighting!F$22,IF('Rating tool'!AC127=Weighting!D$15,Weighting!F$26,IF('Rating tool'!AC127=Weighting!D$16,Weighting!F$25,IF('Rating tool'!AC127=Weighting!D$18,Weighting!F$24,IF('Rating tool'!AC127=Weighting!D$19,Weighting!F$23,IF(AC127=Weighting!D$23,Weighting!F$27,IF('Rating tool'!AC127=Weighting!D$24,Weighting!F$28)))))))</f>
        <v>0</v>
      </c>
      <c r="AF127" s="62">
        <f t="shared" si="6"/>
        <v>0</v>
      </c>
    </row>
    <row r="128" spans="1:32" x14ac:dyDescent="0.3">
      <c r="A128" s="65"/>
      <c r="B128" s="65"/>
      <c r="C128" s="4"/>
      <c r="D128" s="5"/>
      <c r="E128" s="6" t="b">
        <f>IF(D128=Weighting!B$5,Weighting!B$13,IF(D128=Weighting!C$5,Weighting!B$16))</f>
        <v>0</v>
      </c>
      <c r="F128" s="50"/>
      <c r="G128" s="51" t="b">
        <f>IF(F128=Weighting!B$32,Weighting!C$32,IF('Rating tool'!F128=Weighting!B$33,Weighting!C$33,IF('Rating tool'!F128=Weighting!B$34,Weighting!C$34)))</f>
        <v>0</v>
      </c>
      <c r="H128" s="50"/>
      <c r="I128" s="51" t="b">
        <f>IF(H128=Weighting!D$32,Weighting!A$34,IF(H128=Weighting!D$33,Weighting!A$33))</f>
        <v>0</v>
      </c>
      <c r="J128" s="50"/>
      <c r="K128" s="51" t="b">
        <f>IF(J128=Weighting!H$32,Weighting!I$32,IF(J128=Weighting!H$33,Weighting!I$33,IF(J128=Weighting!H$34,Weighting!I$34)))</f>
        <v>0</v>
      </c>
      <c r="L128" s="42"/>
      <c r="M128" s="51" t="b">
        <f>IF(L128=Weighting!F$32,Weighting!G$32,IF('Rating tool'!L128=Weighting!F$33,Weighting!G$33))</f>
        <v>0</v>
      </c>
      <c r="N128" s="50"/>
      <c r="O128" s="51" t="b">
        <f>IF(N128=Weighting!H$27,Weighting!A$34,IF(N128=Weighting!H$28,Weighting!A$33,IF(N128=Weighting!H$29,Weighting!A$33)))</f>
        <v>0</v>
      </c>
      <c r="P128" s="50"/>
      <c r="Q128" s="51" t="b">
        <f>IF(P128=Weighting!H$37,Weighting!I$37,IF(P128=Weighting!H$38,Weighting!I$38,IF(P128=Weighting!H$39,Weighting!I$39)))</f>
        <v>0</v>
      </c>
      <c r="R128" s="42"/>
      <c r="S128" s="51" t="b">
        <f>IF(R128=Weighting!B$6,Weighting!B$13,IF('Rating tool'!R128=Weighting!B$7,Weighting!B$12))</f>
        <v>0</v>
      </c>
      <c r="T128" s="42"/>
      <c r="U128" s="51" t="b">
        <f>IF(T128=Weighting!B$6,Weighting!B$13,IF('Rating tool'!T128=Weighting!B$7,Weighting!B$12))</f>
        <v>0</v>
      </c>
      <c r="V128" s="42"/>
      <c r="W128" s="42"/>
      <c r="X128" s="60" t="b">
        <f>IF(V128=Weighting!G$13,Weighting!H$13,IF(V128=Weighting!G$14,Weighting!H$14,IF(V128=Weighting!G$15,Weighting!H$15,IF(V128=Weighting!G$16,Weighting!H$16,IF(V128=Weighting!G$17,Weighting!H$17)))))</f>
        <v>0</v>
      </c>
      <c r="Y128" s="42"/>
      <c r="Z128" s="60" t="b">
        <f>IF(Y128=Weighting!B$6,Weighting!B$13,IF('Rating tool'!Y128=Weighting!B$7,Weighting!B$12,IF('Rating tool'!Y128=Weighting!B$8,Weighting!B$12)))</f>
        <v>0</v>
      </c>
      <c r="AA128" s="62">
        <f t="shared" si="5"/>
        <v>0</v>
      </c>
      <c r="AB128" s="61" t="b">
        <f>IF(AA128=Weighting!C$12,Weighting!D$12,IF(AA128=Weighting!C$13,Weighting!D$13,IF(AA128=Weighting!C$14,Weighting!D$14,IF(AA128=Weighting!C$15,Weighting!D$15,IF(AA128=Weighting!C$16,Weighting!D$16,IF(AA128=Weighting!C$17,Weighting!D$17,IF(AA128=Weighting!C$18,Weighting!D$18,IF(AA128=Weighting!C$19,Weighting!D$19,IF(AA128=Weighting!C$20,Weighting!D$20,IF(AA128=Weighting!C$21,Weighting!D$21,IF(AA128=Weighting!C$22,Weighting!D$22,IF(AA128=Weighting!C$23,Weighting!D$23,IF('Rating tool'!AA128=Weighting!C$24,Weighting!D$24,IF(AA128=Weighting!C$25,Weighting!D$25))))))))))))))</f>
        <v>0</v>
      </c>
      <c r="AC128" s="61" t="str">
        <f>IF(AB128=Weighting!D$14,Weighting!D$13,IF('Rating tool'!AB128=Weighting!D$15,Weighting!D$15,IF('Rating tool'!AB128=Weighting!D$16,Weighting!D$17,IF('Rating tool'!AB128=Weighting!D$18,Weighting!D$18,IF('Rating tool'!AB128=Weighting!D$19,Weighting!D$20,IF('Rating tool'!AB128=Weighting!C$11,Weighting!D$11,IF(AB128=Weighting!D$22,Weighting!D$22,IF(AB128=Weighting!D$22,Weighting!D$23,IF('Rating tool'!AB128=Weighting!D$24,Weighting!D$24)))))))))</f>
        <v>Venue not considered safe for use</v>
      </c>
      <c r="AD128" s="62"/>
      <c r="AE128" s="63">
        <f>IF(AC128=Weighting!D$10,Weighting!F$22,IF('Rating tool'!AC128=Weighting!D$15,Weighting!F$26,IF('Rating tool'!AC128=Weighting!D$16,Weighting!F$25,IF('Rating tool'!AC128=Weighting!D$18,Weighting!F$24,IF('Rating tool'!AC128=Weighting!D$19,Weighting!F$23,IF(AC128=Weighting!D$23,Weighting!F$27,IF('Rating tool'!AC128=Weighting!D$24,Weighting!F$28)))))))</f>
        <v>0</v>
      </c>
      <c r="AF128" s="62">
        <f t="shared" si="6"/>
        <v>0</v>
      </c>
    </row>
    <row r="129" spans="1:32" x14ac:dyDescent="0.3">
      <c r="A129" s="65"/>
      <c r="B129" s="65"/>
      <c r="C129" s="4"/>
      <c r="D129" s="5"/>
      <c r="E129" s="6" t="b">
        <f>IF(D129=Weighting!B$5,Weighting!B$13,IF(D129=Weighting!C$5,Weighting!B$16))</f>
        <v>0</v>
      </c>
      <c r="F129" s="50"/>
      <c r="G129" s="51" t="b">
        <f>IF(F129=Weighting!B$32,Weighting!C$32,IF('Rating tool'!F129=Weighting!B$33,Weighting!C$33,IF('Rating tool'!F129=Weighting!B$34,Weighting!C$34)))</f>
        <v>0</v>
      </c>
      <c r="H129" s="50"/>
      <c r="I129" s="51" t="b">
        <f>IF(H129=Weighting!D$32,Weighting!A$34,IF(H129=Weighting!D$33,Weighting!A$33))</f>
        <v>0</v>
      </c>
      <c r="J129" s="50"/>
      <c r="K129" s="51" t="b">
        <f>IF(J129=Weighting!H$32,Weighting!I$32,IF(J129=Weighting!H$33,Weighting!I$33,IF(J129=Weighting!H$34,Weighting!I$34)))</f>
        <v>0</v>
      </c>
      <c r="L129" s="42"/>
      <c r="M129" s="51" t="b">
        <f>IF(L129=Weighting!F$32,Weighting!G$32,IF('Rating tool'!L129=Weighting!F$33,Weighting!G$33))</f>
        <v>0</v>
      </c>
      <c r="N129" s="50"/>
      <c r="O129" s="51" t="b">
        <f>IF(N129=Weighting!H$27,Weighting!A$34,IF(N129=Weighting!H$28,Weighting!A$33,IF(N129=Weighting!H$29,Weighting!A$33)))</f>
        <v>0</v>
      </c>
      <c r="P129" s="50"/>
      <c r="Q129" s="51" t="b">
        <f>IF(P129=Weighting!H$37,Weighting!I$37,IF(P129=Weighting!H$38,Weighting!I$38,IF(P129=Weighting!H$39,Weighting!I$39)))</f>
        <v>0</v>
      </c>
      <c r="R129" s="42"/>
      <c r="S129" s="51" t="b">
        <f>IF(R129=Weighting!B$6,Weighting!B$13,IF('Rating tool'!R129=Weighting!B$7,Weighting!B$12))</f>
        <v>0</v>
      </c>
      <c r="T129" s="42"/>
      <c r="U129" s="51" t="b">
        <f>IF(T129=Weighting!B$6,Weighting!B$13,IF('Rating tool'!T129=Weighting!B$7,Weighting!B$12))</f>
        <v>0</v>
      </c>
      <c r="V129" s="42"/>
      <c r="W129" s="42"/>
      <c r="X129" s="60" t="b">
        <f>IF(V129=Weighting!G$13,Weighting!H$13,IF(V129=Weighting!G$14,Weighting!H$14,IF(V129=Weighting!G$15,Weighting!H$15,IF(V129=Weighting!G$16,Weighting!H$16,IF(V129=Weighting!G$17,Weighting!H$17)))))</f>
        <v>0</v>
      </c>
      <c r="Y129" s="42"/>
      <c r="Z129" s="60" t="b">
        <f>IF(Y129=Weighting!B$6,Weighting!B$13,IF('Rating tool'!Y129=Weighting!B$7,Weighting!B$12,IF('Rating tool'!Y129=Weighting!B$8,Weighting!B$12)))</f>
        <v>0</v>
      </c>
      <c r="AA129" s="62">
        <f t="shared" si="5"/>
        <v>0</v>
      </c>
      <c r="AB129" s="61" t="b">
        <f>IF(AA129=Weighting!C$12,Weighting!D$12,IF(AA129=Weighting!C$13,Weighting!D$13,IF(AA129=Weighting!C$14,Weighting!D$14,IF(AA129=Weighting!C$15,Weighting!D$15,IF(AA129=Weighting!C$16,Weighting!D$16,IF(AA129=Weighting!C$17,Weighting!D$17,IF(AA129=Weighting!C$18,Weighting!D$18,IF(AA129=Weighting!C$19,Weighting!D$19,IF(AA129=Weighting!C$20,Weighting!D$20,IF(AA129=Weighting!C$21,Weighting!D$21,IF(AA129=Weighting!C$22,Weighting!D$22,IF(AA129=Weighting!C$23,Weighting!D$23,IF('Rating tool'!AA129=Weighting!C$24,Weighting!D$24,IF(AA129=Weighting!C$25,Weighting!D$25))))))))))))))</f>
        <v>0</v>
      </c>
      <c r="AC129" s="61" t="str">
        <f>IF(AB129=Weighting!D$14,Weighting!D$13,IF('Rating tool'!AB129=Weighting!D$15,Weighting!D$15,IF('Rating tool'!AB129=Weighting!D$16,Weighting!D$17,IF('Rating tool'!AB129=Weighting!D$18,Weighting!D$18,IF('Rating tool'!AB129=Weighting!D$19,Weighting!D$20,IF('Rating tool'!AB129=Weighting!C$11,Weighting!D$11,IF(AB129=Weighting!D$22,Weighting!D$22,IF(AB129=Weighting!D$22,Weighting!D$23,IF('Rating tool'!AB129=Weighting!D$24,Weighting!D$24)))))))))</f>
        <v>Venue not considered safe for use</v>
      </c>
      <c r="AD129" s="62"/>
      <c r="AE129" s="63">
        <f>IF(AC129=Weighting!D$10,Weighting!F$22,IF('Rating tool'!AC129=Weighting!D$15,Weighting!F$26,IF('Rating tool'!AC129=Weighting!D$16,Weighting!F$25,IF('Rating tool'!AC129=Weighting!D$18,Weighting!F$24,IF('Rating tool'!AC129=Weighting!D$19,Weighting!F$23,IF(AC129=Weighting!D$23,Weighting!F$27,IF('Rating tool'!AC129=Weighting!D$24,Weighting!F$28)))))))</f>
        <v>0</v>
      </c>
      <c r="AF129" s="62">
        <f t="shared" si="6"/>
        <v>0</v>
      </c>
    </row>
    <row r="130" spans="1:32" x14ac:dyDescent="0.3">
      <c r="A130" s="65"/>
      <c r="B130" s="65"/>
      <c r="C130" s="4"/>
      <c r="D130" s="5"/>
      <c r="E130" s="6" t="b">
        <f>IF(D130=Weighting!B$5,Weighting!B$13,IF(D130=Weighting!C$5,Weighting!B$16))</f>
        <v>0</v>
      </c>
      <c r="F130" s="50"/>
      <c r="G130" s="51" t="b">
        <f>IF(F130=Weighting!B$32,Weighting!C$32,IF('Rating tool'!F130=Weighting!B$33,Weighting!C$33,IF('Rating tool'!F130=Weighting!B$34,Weighting!C$34)))</f>
        <v>0</v>
      </c>
      <c r="H130" s="50"/>
      <c r="I130" s="51" t="b">
        <f>IF(H130=Weighting!D$32,Weighting!A$34,IF(H130=Weighting!D$33,Weighting!A$33))</f>
        <v>0</v>
      </c>
      <c r="J130" s="50"/>
      <c r="K130" s="51" t="b">
        <f>IF(J130=Weighting!H$32,Weighting!I$32,IF(J130=Weighting!H$33,Weighting!I$33,IF(J130=Weighting!H$34,Weighting!I$34)))</f>
        <v>0</v>
      </c>
      <c r="L130" s="42"/>
      <c r="M130" s="51" t="b">
        <f>IF(L130=Weighting!F$32,Weighting!G$32,IF('Rating tool'!L130=Weighting!F$33,Weighting!G$33))</f>
        <v>0</v>
      </c>
      <c r="N130" s="50"/>
      <c r="O130" s="51" t="b">
        <f>IF(N130=Weighting!H$27,Weighting!A$34,IF(N130=Weighting!H$28,Weighting!A$33,IF(N130=Weighting!H$29,Weighting!A$33)))</f>
        <v>0</v>
      </c>
      <c r="P130" s="50"/>
      <c r="Q130" s="51" t="b">
        <f>IF(P130=Weighting!H$37,Weighting!I$37,IF(P130=Weighting!H$38,Weighting!I$38,IF(P130=Weighting!H$39,Weighting!I$39)))</f>
        <v>0</v>
      </c>
      <c r="R130" s="42"/>
      <c r="S130" s="51" t="b">
        <f>IF(R130=Weighting!B$6,Weighting!B$13,IF('Rating tool'!R130=Weighting!B$7,Weighting!B$12))</f>
        <v>0</v>
      </c>
      <c r="T130" s="42"/>
      <c r="U130" s="51" t="b">
        <f>IF(T130=Weighting!B$6,Weighting!B$13,IF('Rating tool'!T130=Weighting!B$7,Weighting!B$12))</f>
        <v>0</v>
      </c>
      <c r="V130" s="42"/>
      <c r="W130" s="42"/>
      <c r="X130" s="60" t="b">
        <f>IF(V130=Weighting!G$13,Weighting!H$13,IF(V130=Weighting!G$14,Weighting!H$14,IF(V130=Weighting!G$15,Weighting!H$15,IF(V130=Weighting!G$16,Weighting!H$16,IF(V130=Weighting!G$17,Weighting!H$17)))))</f>
        <v>0</v>
      </c>
      <c r="Y130" s="42"/>
      <c r="Z130" s="60" t="b">
        <f>IF(Y130=Weighting!B$6,Weighting!B$13,IF('Rating tool'!Y130=Weighting!B$7,Weighting!B$12,IF('Rating tool'!Y130=Weighting!B$8,Weighting!B$12)))</f>
        <v>0</v>
      </c>
      <c r="AA130" s="62">
        <f t="shared" si="5"/>
        <v>0</v>
      </c>
      <c r="AB130" s="61" t="b">
        <f>IF(AA130=Weighting!C$12,Weighting!D$12,IF(AA130=Weighting!C$13,Weighting!D$13,IF(AA130=Weighting!C$14,Weighting!D$14,IF(AA130=Weighting!C$15,Weighting!D$15,IF(AA130=Weighting!C$16,Weighting!D$16,IF(AA130=Weighting!C$17,Weighting!D$17,IF(AA130=Weighting!C$18,Weighting!D$18,IF(AA130=Weighting!C$19,Weighting!D$19,IF(AA130=Weighting!C$20,Weighting!D$20,IF(AA130=Weighting!C$21,Weighting!D$21,IF(AA130=Weighting!C$22,Weighting!D$22,IF(AA130=Weighting!C$23,Weighting!D$23,IF('Rating tool'!AA130=Weighting!C$24,Weighting!D$24,IF(AA130=Weighting!C$25,Weighting!D$25))))))))))))))</f>
        <v>0</v>
      </c>
      <c r="AC130" s="61" t="str">
        <f>IF(AB130=Weighting!D$14,Weighting!D$13,IF('Rating tool'!AB130=Weighting!D$15,Weighting!D$15,IF('Rating tool'!AB130=Weighting!D$16,Weighting!D$17,IF('Rating tool'!AB130=Weighting!D$18,Weighting!D$18,IF('Rating tool'!AB130=Weighting!D$19,Weighting!D$20,IF('Rating tool'!AB130=Weighting!C$11,Weighting!D$11,IF(AB130=Weighting!D$22,Weighting!D$22,IF(AB130=Weighting!D$22,Weighting!D$23,IF('Rating tool'!AB130=Weighting!D$24,Weighting!D$24)))))))))</f>
        <v>Venue not considered safe for use</v>
      </c>
      <c r="AD130" s="62"/>
      <c r="AE130" s="63">
        <f>IF(AC130=Weighting!D$10,Weighting!F$22,IF('Rating tool'!AC130=Weighting!D$15,Weighting!F$26,IF('Rating tool'!AC130=Weighting!D$16,Weighting!F$25,IF('Rating tool'!AC130=Weighting!D$18,Weighting!F$24,IF('Rating tool'!AC130=Weighting!D$19,Weighting!F$23,IF(AC130=Weighting!D$23,Weighting!F$27,IF('Rating tool'!AC130=Weighting!D$24,Weighting!F$28)))))))</f>
        <v>0</v>
      </c>
      <c r="AF130" s="62">
        <f t="shared" si="6"/>
        <v>0</v>
      </c>
    </row>
    <row r="131" spans="1:32" x14ac:dyDescent="0.3">
      <c r="A131" s="65"/>
      <c r="B131" s="65"/>
      <c r="C131" s="4"/>
      <c r="D131" s="5"/>
      <c r="E131" s="6" t="b">
        <f>IF(D131=Weighting!B$5,Weighting!B$13,IF(D131=Weighting!C$5,Weighting!B$16))</f>
        <v>0</v>
      </c>
      <c r="F131" s="50"/>
      <c r="G131" s="51" t="b">
        <f>IF(F131=Weighting!B$32,Weighting!C$32,IF('Rating tool'!F131=Weighting!B$33,Weighting!C$33,IF('Rating tool'!F131=Weighting!B$34,Weighting!C$34)))</f>
        <v>0</v>
      </c>
      <c r="H131" s="50"/>
      <c r="I131" s="51" t="b">
        <f>IF(H131=Weighting!D$32,Weighting!A$34,IF(H131=Weighting!D$33,Weighting!A$33))</f>
        <v>0</v>
      </c>
      <c r="J131" s="50"/>
      <c r="K131" s="51" t="b">
        <f>IF(J131=Weighting!H$32,Weighting!I$32,IF(J131=Weighting!H$33,Weighting!I$33,IF(J131=Weighting!H$34,Weighting!I$34)))</f>
        <v>0</v>
      </c>
      <c r="L131" s="42"/>
      <c r="M131" s="51" t="b">
        <f>IF(L131=Weighting!F$32,Weighting!G$32,IF('Rating tool'!L131=Weighting!F$33,Weighting!G$33))</f>
        <v>0</v>
      </c>
      <c r="N131" s="50"/>
      <c r="O131" s="51" t="b">
        <f>IF(N131=Weighting!H$27,Weighting!A$34,IF(N131=Weighting!H$28,Weighting!A$33,IF(N131=Weighting!H$29,Weighting!A$33)))</f>
        <v>0</v>
      </c>
      <c r="P131" s="50"/>
      <c r="Q131" s="51" t="b">
        <f>IF(P131=Weighting!H$37,Weighting!I$37,IF(P131=Weighting!H$38,Weighting!I$38,IF(P131=Weighting!H$39,Weighting!I$39)))</f>
        <v>0</v>
      </c>
      <c r="R131" s="42"/>
      <c r="S131" s="51" t="b">
        <f>IF(R131=Weighting!B$6,Weighting!B$13,IF('Rating tool'!R131=Weighting!B$7,Weighting!B$12))</f>
        <v>0</v>
      </c>
      <c r="T131" s="42"/>
      <c r="U131" s="51" t="b">
        <f>IF(T131=Weighting!B$6,Weighting!B$13,IF('Rating tool'!T131=Weighting!B$7,Weighting!B$12))</f>
        <v>0</v>
      </c>
      <c r="V131" s="42"/>
      <c r="W131" s="42"/>
      <c r="X131" s="60" t="b">
        <f>IF(V131=Weighting!G$13,Weighting!H$13,IF(V131=Weighting!G$14,Weighting!H$14,IF(V131=Weighting!G$15,Weighting!H$15,IF(V131=Weighting!G$16,Weighting!H$16,IF(V131=Weighting!G$17,Weighting!H$17)))))</f>
        <v>0</v>
      </c>
      <c r="Y131" s="42"/>
      <c r="Z131" s="60" t="b">
        <f>IF(Y131=Weighting!B$6,Weighting!B$13,IF('Rating tool'!Y131=Weighting!B$7,Weighting!B$12,IF('Rating tool'!Y131=Weighting!B$8,Weighting!B$12)))</f>
        <v>0</v>
      </c>
      <c r="AA131" s="62">
        <f t="shared" ref="AA131:AA162" si="7">E131+G131+I131+M131+K131+O131+Q131+X131+S131+U131+Z131</f>
        <v>0</v>
      </c>
      <c r="AB131" s="61" t="b">
        <f>IF(AA131=Weighting!C$12,Weighting!D$12,IF(AA131=Weighting!C$13,Weighting!D$13,IF(AA131=Weighting!C$14,Weighting!D$14,IF(AA131=Weighting!C$15,Weighting!D$15,IF(AA131=Weighting!C$16,Weighting!D$16,IF(AA131=Weighting!C$17,Weighting!D$17,IF(AA131=Weighting!C$18,Weighting!D$18,IF(AA131=Weighting!C$19,Weighting!D$19,IF(AA131=Weighting!C$20,Weighting!D$20,IF(AA131=Weighting!C$21,Weighting!D$21,IF(AA131=Weighting!C$22,Weighting!D$22,IF(AA131=Weighting!C$23,Weighting!D$23,IF('Rating tool'!AA131=Weighting!C$24,Weighting!D$24,IF(AA131=Weighting!C$25,Weighting!D$25))))))))))))))</f>
        <v>0</v>
      </c>
      <c r="AC131" s="61" t="str">
        <f>IF(AB131=Weighting!D$14,Weighting!D$13,IF('Rating tool'!AB131=Weighting!D$15,Weighting!D$15,IF('Rating tool'!AB131=Weighting!D$16,Weighting!D$17,IF('Rating tool'!AB131=Weighting!D$18,Weighting!D$18,IF('Rating tool'!AB131=Weighting!D$19,Weighting!D$20,IF('Rating tool'!AB131=Weighting!C$11,Weighting!D$11,IF(AB131=Weighting!D$22,Weighting!D$22,IF(AB131=Weighting!D$22,Weighting!D$23,IF('Rating tool'!AB131=Weighting!D$24,Weighting!D$24)))))))))</f>
        <v>Venue not considered safe for use</v>
      </c>
      <c r="AD131" s="62"/>
      <c r="AE131" s="63">
        <f>IF(AC131=Weighting!D$10,Weighting!F$22,IF('Rating tool'!AC131=Weighting!D$15,Weighting!F$26,IF('Rating tool'!AC131=Weighting!D$16,Weighting!F$25,IF('Rating tool'!AC131=Weighting!D$18,Weighting!F$24,IF('Rating tool'!AC131=Weighting!D$19,Weighting!F$23,IF(AC131=Weighting!D$23,Weighting!F$27,IF('Rating tool'!AC131=Weighting!D$24,Weighting!F$28)))))))</f>
        <v>0</v>
      </c>
      <c r="AF131" s="62">
        <f t="shared" si="6"/>
        <v>0</v>
      </c>
    </row>
    <row r="132" spans="1:32" x14ac:dyDescent="0.3">
      <c r="A132" s="65"/>
      <c r="B132" s="65"/>
      <c r="C132" s="4"/>
      <c r="D132" s="5"/>
      <c r="E132" s="6" t="b">
        <f>IF(D132=Weighting!B$5,Weighting!B$13,IF(D132=Weighting!C$5,Weighting!B$16))</f>
        <v>0</v>
      </c>
      <c r="F132" s="50"/>
      <c r="G132" s="51" t="b">
        <f>IF(F132=Weighting!B$32,Weighting!C$32,IF('Rating tool'!F132=Weighting!B$33,Weighting!C$33,IF('Rating tool'!F132=Weighting!B$34,Weighting!C$34)))</f>
        <v>0</v>
      </c>
      <c r="H132" s="50"/>
      <c r="I132" s="51" t="b">
        <f>IF(H132=Weighting!D$32,Weighting!A$34,IF(H132=Weighting!D$33,Weighting!A$33))</f>
        <v>0</v>
      </c>
      <c r="J132" s="50"/>
      <c r="K132" s="51" t="b">
        <f>IF(J132=Weighting!H$32,Weighting!I$32,IF(J132=Weighting!H$33,Weighting!I$33,IF(J132=Weighting!H$34,Weighting!I$34)))</f>
        <v>0</v>
      </c>
      <c r="L132" s="42"/>
      <c r="M132" s="51" t="b">
        <f>IF(L132=Weighting!F$32,Weighting!G$32,IF('Rating tool'!L132=Weighting!F$33,Weighting!G$33))</f>
        <v>0</v>
      </c>
      <c r="N132" s="50"/>
      <c r="O132" s="51" t="b">
        <f>IF(N132=Weighting!H$27,Weighting!A$34,IF(N132=Weighting!H$28,Weighting!A$33,IF(N132=Weighting!H$29,Weighting!A$33)))</f>
        <v>0</v>
      </c>
      <c r="P132" s="50"/>
      <c r="Q132" s="51" t="b">
        <f>IF(P132=Weighting!H$37,Weighting!I$37,IF(P132=Weighting!H$38,Weighting!I$38,IF(P132=Weighting!H$39,Weighting!I$39)))</f>
        <v>0</v>
      </c>
      <c r="R132" s="42"/>
      <c r="S132" s="51" t="b">
        <f>IF(R132=Weighting!B$6,Weighting!B$13,IF('Rating tool'!R132=Weighting!B$7,Weighting!B$12))</f>
        <v>0</v>
      </c>
      <c r="T132" s="42"/>
      <c r="U132" s="51" t="b">
        <f>IF(T132=Weighting!B$6,Weighting!B$13,IF('Rating tool'!T132=Weighting!B$7,Weighting!B$12))</f>
        <v>0</v>
      </c>
      <c r="V132" s="42"/>
      <c r="W132" s="42"/>
      <c r="X132" s="60" t="b">
        <f>IF(V132=Weighting!G$13,Weighting!H$13,IF(V132=Weighting!G$14,Weighting!H$14,IF(V132=Weighting!G$15,Weighting!H$15,IF(V132=Weighting!G$16,Weighting!H$16,IF(V132=Weighting!G$17,Weighting!H$17)))))</f>
        <v>0</v>
      </c>
      <c r="Y132" s="42"/>
      <c r="Z132" s="60" t="b">
        <f>IF(Y132=Weighting!B$6,Weighting!B$13,IF('Rating tool'!Y132=Weighting!B$7,Weighting!B$12,IF('Rating tool'!Y132=Weighting!B$8,Weighting!B$12)))</f>
        <v>0</v>
      </c>
      <c r="AA132" s="62">
        <f t="shared" si="7"/>
        <v>0</v>
      </c>
      <c r="AB132" s="61" t="b">
        <f>IF(AA132=Weighting!C$12,Weighting!D$12,IF(AA132=Weighting!C$13,Weighting!D$13,IF(AA132=Weighting!C$14,Weighting!D$14,IF(AA132=Weighting!C$15,Weighting!D$15,IF(AA132=Weighting!C$16,Weighting!D$16,IF(AA132=Weighting!C$17,Weighting!D$17,IF(AA132=Weighting!C$18,Weighting!D$18,IF(AA132=Weighting!C$19,Weighting!D$19,IF(AA132=Weighting!C$20,Weighting!D$20,IF(AA132=Weighting!C$21,Weighting!D$21,IF(AA132=Weighting!C$22,Weighting!D$22,IF(AA132=Weighting!C$23,Weighting!D$23,IF('Rating tool'!AA132=Weighting!C$24,Weighting!D$24,IF(AA132=Weighting!C$25,Weighting!D$25))))))))))))))</f>
        <v>0</v>
      </c>
      <c r="AC132" s="61" t="str">
        <f>IF(AB132=Weighting!D$14,Weighting!D$13,IF('Rating tool'!AB132=Weighting!D$15,Weighting!D$15,IF('Rating tool'!AB132=Weighting!D$16,Weighting!D$17,IF('Rating tool'!AB132=Weighting!D$18,Weighting!D$18,IF('Rating tool'!AB132=Weighting!D$19,Weighting!D$20,IF('Rating tool'!AB132=Weighting!C$11,Weighting!D$11,IF(AB132=Weighting!D$22,Weighting!D$22,IF(AB132=Weighting!D$22,Weighting!D$23,IF('Rating tool'!AB132=Weighting!D$24,Weighting!D$24)))))))))</f>
        <v>Venue not considered safe for use</v>
      </c>
      <c r="AD132" s="62"/>
      <c r="AE132" s="63">
        <f>IF(AC132=Weighting!D$10,Weighting!F$22,IF('Rating tool'!AC132=Weighting!D$15,Weighting!F$26,IF('Rating tool'!AC132=Weighting!D$16,Weighting!F$25,IF('Rating tool'!AC132=Weighting!D$18,Weighting!F$24,IF('Rating tool'!AC132=Weighting!D$19,Weighting!F$23,IF(AC132=Weighting!D$23,Weighting!F$27,IF('Rating tool'!AC132=Weighting!D$24,Weighting!F$28)))))))</f>
        <v>0</v>
      </c>
      <c r="AF132" s="62">
        <f t="shared" si="6"/>
        <v>0</v>
      </c>
    </row>
    <row r="133" spans="1:32" x14ac:dyDescent="0.3">
      <c r="A133" s="65"/>
      <c r="B133" s="65"/>
      <c r="C133" s="4"/>
      <c r="D133" s="5"/>
      <c r="E133" s="6" t="b">
        <f>IF(D133=Weighting!B$5,Weighting!B$13,IF(D133=Weighting!C$5,Weighting!B$16))</f>
        <v>0</v>
      </c>
      <c r="F133" s="50"/>
      <c r="G133" s="51" t="b">
        <f>IF(F133=Weighting!B$32,Weighting!C$32,IF('Rating tool'!F133=Weighting!B$33,Weighting!C$33,IF('Rating tool'!F133=Weighting!B$34,Weighting!C$34)))</f>
        <v>0</v>
      </c>
      <c r="H133" s="50"/>
      <c r="I133" s="51" t="b">
        <f>IF(H133=Weighting!D$32,Weighting!A$34,IF(H133=Weighting!D$33,Weighting!A$33))</f>
        <v>0</v>
      </c>
      <c r="J133" s="50"/>
      <c r="K133" s="51" t="b">
        <f>IF(J133=Weighting!H$32,Weighting!I$32,IF(J133=Weighting!H$33,Weighting!I$33,IF(J133=Weighting!H$34,Weighting!I$34)))</f>
        <v>0</v>
      </c>
      <c r="L133" s="42"/>
      <c r="M133" s="51" t="b">
        <f>IF(L133=Weighting!F$32,Weighting!G$32,IF('Rating tool'!L133=Weighting!F$33,Weighting!G$33))</f>
        <v>0</v>
      </c>
      <c r="N133" s="50"/>
      <c r="O133" s="51" t="b">
        <f>IF(N133=Weighting!H$27,Weighting!A$34,IF(N133=Weighting!H$28,Weighting!A$33,IF(N133=Weighting!H$29,Weighting!A$33)))</f>
        <v>0</v>
      </c>
      <c r="P133" s="50"/>
      <c r="Q133" s="51" t="b">
        <f>IF(P133=Weighting!H$37,Weighting!I$37,IF(P133=Weighting!H$38,Weighting!I$38,IF(P133=Weighting!H$39,Weighting!I$39)))</f>
        <v>0</v>
      </c>
      <c r="R133" s="42"/>
      <c r="S133" s="51" t="b">
        <f>IF(R133=Weighting!B$6,Weighting!B$13,IF('Rating tool'!R133=Weighting!B$7,Weighting!B$12))</f>
        <v>0</v>
      </c>
      <c r="T133" s="42"/>
      <c r="U133" s="51" t="b">
        <f>IF(T133=Weighting!B$6,Weighting!B$13,IF('Rating tool'!T133=Weighting!B$7,Weighting!B$12))</f>
        <v>0</v>
      </c>
      <c r="V133" s="42"/>
      <c r="W133" s="42"/>
      <c r="X133" s="60" t="b">
        <f>IF(V133=Weighting!G$13,Weighting!H$13,IF(V133=Weighting!G$14,Weighting!H$14,IF(V133=Weighting!G$15,Weighting!H$15,IF(V133=Weighting!G$16,Weighting!H$16,IF(V133=Weighting!G$17,Weighting!H$17)))))</f>
        <v>0</v>
      </c>
      <c r="Y133" s="42"/>
      <c r="Z133" s="60" t="b">
        <f>IF(Y133=Weighting!B$6,Weighting!B$13,IF('Rating tool'!Y133=Weighting!B$7,Weighting!B$12,IF('Rating tool'!Y133=Weighting!B$8,Weighting!B$12)))</f>
        <v>0</v>
      </c>
      <c r="AA133" s="62">
        <f t="shared" si="7"/>
        <v>0</v>
      </c>
      <c r="AB133" s="61" t="b">
        <f>IF(AA133=Weighting!C$12,Weighting!D$12,IF(AA133=Weighting!C$13,Weighting!D$13,IF(AA133=Weighting!C$14,Weighting!D$14,IF(AA133=Weighting!C$15,Weighting!D$15,IF(AA133=Weighting!C$16,Weighting!D$16,IF(AA133=Weighting!C$17,Weighting!D$17,IF(AA133=Weighting!C$18,Weighting!D$18,IF(AA133=Weighting!C$19,Weighting!D$19,IF(AA133=Weighting!C$20,Weighting!D$20,IF(AA133=Weighting!C$21,Weighting!D$21,IF(AA133=Weighting!C$22,Weighting!D$22,IF(AA133=Weighting!C$23,Weighting!D$23,IF('Rating tool'!AA133=Weighting!C$24,Weighting!D$24,IF(AA133=Weighting!C$25,Weighting!D$25))))))))))))))</f>
        <v>0</v>
      </c>
      <c r="AC133" s="61" t="str">
        <f>IF(AB133=Weighting!D$14,Weighting!D$13,IF('Rating tool'!AB133=Weighting!D$15,Weighting!D$15,IF('Rating tool'!AB133=Weighting!D$16,Weighting!D$17,IF('Rating tool'!AB133=Weighting!D$18,Weighting!D$18,IF('Rating tool'!AB133=Weighting!D$19,Weighting!D$20,IF('Rating tool'!AB133=Weighting!C$11,Weighting!D$11,IF(AB133=Weighting!D$22,Weighting!D$22,IF(AB133=Weighting!D$22,Weighting!D$23,IF('Rating tool'!AB133=Weighting!D$24,Weighting!D$24)))))))))</f>
        <v>Venue not considered safe for use</v>
      </c>
      <c r="AD133" s="62"/>
      <c r="AE133" s="63">
        <f>IF(AC133=Weighting!D$10,Weighting!F$22,IF('Rating tool'!AC133=Weighting!D$15,Weighting!F$26,IF('Rating tool'!AC133=Weighting!D$16,Weighting!F$25,IF('Rating tool'!AC133=Weighting!D$18,Weighting!F$24,IF('Rating tool'!AC133=Weighting!D$19,Weighting!F$23,IF(AC133=Weighting!D$23,Weighting!F$27,IF('Rating tool'!AC133=Weighting!D$24,Weighting!F$28)))))))</f>
        <v>0</v>
      </c>
      <c r="AF133" s="62">
        <f t="shared" si="6"/>
        <v>0</v>
      </c>
    </row>
    <row r="134" spans="1:32" x14ac:dyDescent="0.3">
      <c r="A134" s="65"/>
      <c r="B134" s="65"/>
      <c r="C134" s="4"/>
      <c r="D134" s="5"/>
      <c r="E134" s="6" t="b">
        <f>IF(D134=Weighting!B$5,Weighting!B$13,IF(D134=Weighting!C$5,Weighting!B$16))</f>
        <v>0</v>
      </c>
      <c r="F134" s="50"/>
      <c r="G134" s="51" t="b">
        <f>IF(F134=Weighting!B$32,Weighting!C$32,IF('Rating tool'!F134=Weighting!B$33,Weighting!C$33,IF('Rating tool'!F134=Weighting!B$34,Weighting!C$34)))</f>
        <v>0</v>
      </c>
      <c r="H134" s="50"/>
      <c r="I134" s="51" t="b">
        <f>IF(H134=Weighting!D$32,Weighting!A$34,IF(H134=Weighting!D$33,Weighting!A$33))</f>
        <v>0</v>
      </c>
      <c r="J134" s="50"/>
      <c r="K134" s="51" t="b">
        <f>IF(J134=Weighting!H$32,Weighting!I$32,IF(J134=Weighting!H$33,Weighting!I$33,IF(J134=Weighting!H$34,Weighting!I$34)))</f>
        <v>0</v>
      </c>
      <c r="L134" s="42"/>
      <c r="M134" s="51" t="b">
        <f>IF(L134=Weighting!F$32,Weighting!G$32,IF('Rating tool'!L134=Weighting!F$33,Weighting!G$33))</f>
        <v>0</v>
      </c>
      <c r="N134" s="50"/>
      <c r="O134" s="51" t="b">
        <f>IF(N134=Weighting!H$27,Weighting!A$34,IF(N134=Weighting!H$28,Weighting!A$33,IF(N134=Weighting!H$29,Weighting!A$33)))</f>
        <v>0</v>
      </c>
      <c r="P134" s="50"/>
      <c r="Q134" s="51" t="b">
        <f>IF(P134=Weighting!H$37,Weighting!I$37,IF(P134=Weighting!H$38,Weighting!I$38,IF(P134=Weighting!H$39,Weighting!I$39)))</f>
        <v>0</v>
      </c>
      <c r="R134" s="42"/>
      <c r="S134" s="51" t="b">
        <f>IF(R134=Weighting!B$6,Weighting!B$13,IF('Rating tool'!R134=Weighting!B$7,Weighting!B$12))</f>
        <v>0</v>
      </c>
      <c r="T134" s="42"/>
      <c r="U134" s="51" t="b">
        <f>IF(T134=Weighting!B$6,Weighting!B$13,IF('Rating tool'!T134=Weighting!B$7,Weighting!B$12))</f>
        <v>0</v>
      </c>
      <c r="V134" s="42"/>
      <c r="W134" s="42"/>
      <c r="X134" s="60" t="b">
        <f>IF(V134=Weighting!G$13,Weighting!H$13,IF(V134=Weighting!G$14,Weighting!H$14,IF(V134=Weighting!G$15,Weighting!H$15,IF(V134=Weighting!G$16,Weighting!H$16,IF(V134=Weighting!G$17,Weighting!H$17)))))</f>
        <v>0</v>
      </c>
      <c r="Y134" s="42"/>
      <c r="Z134" s="60" t="b">
        <f>IF(Y134=Weighting!B$6,Weighting!B$13,IF('Rating tool'!Y134=Weighting!B$7,Weighting!B$12,IF('Rating tool'!Y134=Weighting!B$8,Weighting!B$12)))</f>
        <v>0</v>
      </c>
      <c r="AA134" s="62">
        <f t="shared" si="7"/>
        <v>0</v>
      </c>
      <c r="AB134" s="61" t="b">
        <f>IF(AA134=Weighting!C$12,Weighting!D$12,IF(AA134=Weighting!C$13,Weighting!D$13,IF(AA134=Weighting!C$14,Weighting!D$14,IF(AA134=Weighting!C$15,Weighting!D$15,IF(AA134=Weighting!C$16,Weighting!D$16,IF(AA134=Weighting!C$17,Weighting!D$17,IF(AA134=Weighting!C$18,Weighting!D$18,IF(AA134=Weighting!C$19,Weighting!D$19,IF(AA134=Weighting!C$20,Weighting!D$20,IF(AA134=Weighting!C$21,Weighting!D$21,IF(AA134=Weighting!C$22,Weighting!D$22,IF(AA134=Weighting!C$23,Weighting!D$23,IF('Rating tool'!AA134=Weighting!C$24,Weighting!D$24,IF(AA134=Weighting!C$25,Weighting!D$25))))))))))))))</f>
        <v>0</v>
      </c>
      <c r="AC134" s="61" t="str">
        <f>IF(AB134=Weighting!D$14,Weighting!D$13,IF('Rating tool'!AB134=Weighting!D$15,Weighting!D$15,IF('Rating tool'!AB134=Weighting!D$16,Weighting!D$17,IF('Rating tool'!AB134=Weighting!D$18,Weighting!D$18,IF('Rating tool'!AB134=Weighting!D$19,Weighting!D$20,IF('Rating tool'!AB134=Weighting!C$11,Weighting!D$11,IF(AB134=Weighting!D$22,Weighting!D$22,IF(AB134=Weighting!D$22,Weighting!D$23,IF('Rating tool'!AB134=Weighting!D$24,Weighting!D$24)))))))))</f>
        <v>Venue not considered safe for use</v>
      </c>
      <c r="AD134" s="62"/>
      <c r="AE134" s="63">
        <f>IF(AC134=Weighting!D$10,Weighting!F$22,IF('Rating tool'!AC134=Weighting!D$15,Weighting!F$26,IF('Rating tool'!AC134=Weighting!D$16,Weighting!F$25,IF('Rating tool'!AC134=Weighting!D$18,Weighting!F$24,IF('Rating tool'!AC134=Weighting!D$19,Weighting!F$23,IF(AC134=Weighting!D$23,Weighting!F$27,IF('Rating tool'!AC134=Weighting!D$24,Weighting!F$28)))))))</f>
        <v>0</v>
      </c>
      <c r="AF134" s="62">
        <f t="shared" si="6"/>
        <v>0</v>
      </c>
    </row>
    <row r="135" spans="1:32" x14ac:dyDescent="0.3">
      <c r="A135" s="65"/>
      <c r="B135" s="65"/>
      <c r="C135" s="4"/>
      <c r="D135" s="5"/>
      <c r="E135" s="6" t="b">
        <f>IF(D135=Weighting!B$5,Weighting!B$13,IF(D135=Weighting!C$5,Weighting!B$16))</f>
        <v>0</v>
      </c>
      <c r="F135" s="50"/>
      <c r="G135" s="51" t="b">
        <f>IF(F135=Weighting!B$32,Weighting!C$32,IF('Rating tool'!F135=Weighting!B$33,Weighting!C$33,IF('Rating tool'!F135=Weighting!B$34,Weighting!C$34)))</f>
        <v>0</v>
      </c>
      <c r="H135" s="50"/>
      <c r="I135" s="51" t="b">
        <f>IF(H135=Weighting!D$32,Weighting!A$34,IF(H135=Weighting!D$33,Weighting!A$33))</f>
        <v>0</v>
      </c>
      <c r="J135" s="50"/>
      <c r="K135" s="51" t="b">
        <f>IF(J135=Weighting!H$32,Weighting!I$32,IF(J135=Weighting!H$33,Weighting!I$33,IF(J135=Weighting!H$34,Weighting!I$34)))</f>
        <v>0</v>
      </c>
      <c r="L135" s="42"/>
      <c r="M135" s="51" t="b">
        <f>IF(L135=Weighting!F$32,Weighting!G$32,IF('Rating tool'!L135=Weighting!F$33,Weighting!G$33))</f>
        <v>0</v>
      </c>
      <c r="N135" s="50"/>
      <c r="O135" s="51" t="b">
        <f>IF(N135=Weighting!H$27,Weighting!A$34,IF(N135=Weighting!H$28,Weighting!A$33,IF(N135=Weighting!H$29,Weighting!A$33)))</f>
        <v>0</v>
      </c>
      <c r="P135" s="50"/>
      <c r="Q135" s="51" t="b">
        <f>IF(P135=Weighting!H$37,Weighting!I$37,IF(P135=Weighting!H$38,Weighting!I$38,IF(P135=Weighting!H$39,Weighting!I$39)))</f>
        <v>0</v>
      </c>
      <c r="R135" s="42"/>
      <c r="S135" s="51" t="b">
        <f>IF(R135=Weighting!B$6,Weighting!B$13,IF('Rating tool'!R135=Weighting!B$7,Weighting!B$12))</f>
        <v>0</v>
      </c>
      <c r="T135" s="42"/>
      <c r="U135" s="51" t="b">
        <f>IF(T135=Weighting!B$6,Weighting!B$13,IF('Rating tool'!T135=Weighting!B$7,Weighting!B$12))</f>
        <v>0</v>
      </c>
      <c r="V135" s="42"/>
      <c r="W135" s="42"/>
      <c r="X135" s="60" t="b">
        <f>IF(V135=Weighting!G$13,Weighting!H$13,IF(V135=Weighting!G$14,Weighting!H$14,IF(V135=Weighting!G$15,Weighting!H$15,IF(V135=Weighting!G$16,Weighting!H$16,IF(V135=Weighting!G$17,Weighting!H$17)))))</f>
        <v>0</v>
      </c>
      <c r="Y135" s="42"/>
      <c r="Z135" s="60" t="b">
        <f>IF(Y135=Weighting!B$6,Weighting!B$13,IF('Rating tool'!Y135=Weighting!B$7,Weighting!B$12,IF('Rating tool'!Y135=Weighting!B$8,Weighting!B$12)))</f>
        <v>0</v>
      </c>
      <c r="AA135" s="62">
        <f t="shared" si="7"/>
        <v>0</v>
      </c>
      <c r="AB135" s="61" t="b">
        <f>IF(AA135=Weighting!C$12,Weighting!D$12,IF(AA135=Weighting!C$13,Weighting!D$13,IF(AA135=Weighting!C$14,Weighting!D$14,IF(AA135=Weighting!C$15,Weighting!D$15,IF(AA135=Weighting!C$16,Weighting!D$16,IF(AA135=Weighting!C$17,Weighting!D$17,IF(AA135=Weighting!C$18,Weighting!D$18,IF(AA135=Weighting!C$19,Weighting!D$19,IF(AA135=Weighting!C$20,Weighting!D$20,IF(AA135=Weighting!C$21,Weighting!D$21,IF(AA135=Weighting!C$22,Weighting!D$22,IF(AA135=Weighting!C$23,Weighting!D$23,IF('Rating tool'!AA135=Weighting!C$24,Weighting!D$24,IF(AA135=Weighting!C$25,Weighting!D$25))))))))))))))</f>
        <v>0</v>
      </c>
      <c r="AC135" s="61" t="str">
        <f>IF(AB135=Weighting!D$14,Weighting!D$13,IF('Rating tool'!AB135=Weighting!D$15,Weighting!D$15,IF('Rating tool'!AB135=Weighting!D$16,Weighting!D$17,IF('Rating tool'!AB135=Weighting!D$18,Weighting!D$18,IF('Rating tool'!AB135=Weighting!D$19,Weighting!D$20,IF('Rating tool'!AB135=Weighting!C$11,Weighting!D$11,IF(AB135=Weighting!D$22,Weighting!D$22,IF(AB135=Weighting!D$22,Weighting!D$23,IF('Rating tool'!AB135=Weighting!D$24,Weighting!D$24)))))))))</f>
        <v>Venue not considered safe for use</v>
      </c>
      <c r="AD135" s="62"/>
      <c r="AE135" s="63">
        <f>IF(AC135=Weighting!D$10,Weighting!F$22,IF('Rating tool'!AC135=Weighting!D$15,Weighting!F$26,IF('Rating tool'!AC135=Weighting!D$16,Weighting!F$25,IF('Rating tool'!AC135=Weighting!D$18,Weighting!F$24,IF('Rating tool'!AC135=Weighting!D$19,Weighting!F$23,IF(AC135=Weighting!D$23,Weighting!F$27,IF('Rating tool'!AC135=Weighting!D$24,Weighting!F$28)))))))</f>
        <v>0</v>
      </c>
      <c r="AF135" s="62">
        <f t="shared" si="6"/>
        <v>0</v>
      </c>
    </row>
    <row r="136" spans="1:32" x14ac:dyDescent="0.3">
      <c r="A136" s="65"/>
      <c r="B136" s="65"/>
      <c r="C136" s="4"/>
      <c r="D136" s="5"/>
      <c r="E136" s="6" t="b">
        <f>IF(D136=Weighting!B$5,Weighting!B$13,IF(D136=Weighting!C$5,Weighting!B$16))</f>
        <v>0</v>
      </c>
      <c r="F136" s="50"/>
      <c r="G136" s="51" t="b">
        <f>IF(F136=Weighting!B$32,Weighting!C$32,IF('Rating tool'!F136=Weighting!B$33,Weighting!C$33,IF('Rating tool'!F136=Weighting!B$34,Weighting!C$34)))</f>
        <v>0</v>
      </c>
      <c r="H136" s="50"/>
      <c r="I136" s="51" t="b">
        <f>IF(H136=Weighting!D$32,Weighting!A$34,IF(H136=Weighting!D$33,Weighting!A$33))</f>
        <v>0</v>
      </c>
      <c r="J136" s="50"/>
      <c r="K136" s="51" t="b">
        <f>IF(J136=Weighting!H$32,Weighting!I$32,IF(J136=Weighting!H$33,Weighting!I$33,IF(J136=Weighting!H$34,Weighting!I$34)))</f>
        <v>0</v>
      </c>
      <c r="L136" s="42"/>
      <c r="M136" s="51" t="b">
        <f>IF(L136=Weighting!F$32,Weighting!G$32,IF('Rating tool'!L136=Weighting!F$33,Weighting!G$33))</f>
        <v>0</v>
      </c>
      <c r="N136" s="50"/>
      <c r="O136" s="51" t="b">
        <f>IF(N136=Weighting!H$27,Weighting!A$34,IF(N136=Weighting!H$28,Weighting!A$33,IF(N136=Weighting!H$29,Weighting!A$33)))</f>
        <v>0</v>
      </c>
      <c r="P136" s="50"/>
      <c r="Q136" s="51" t="b">
        <f>IF(P136=Weighting!H$37,Weighting!I$37,IF(P136=Weighting!H$38,Weighting!I$38,IF(P136=Weighting!H$39,Weighting!I$39)))</f>
        <v>0</v>
      </c>
      <c r="R136" s="42"/>
      <c r="S136" s="51" t="b">
        <f>IF(R136=Weighting!B$6,Weighting!B$13,IF('Rating tool'!R136=Weighting!B$7,Weighting!B$12))</f>
        <v>0</v>
      </c>
      <c r="T136" s="42"/>
      <c r="U136" s="51" t="b">
        <f>IF(T136=Weighting!B$6,Weighting!B$13,IF('Rating tool'!T136=Weighting!B$7,Weighting!B$12))</f>
        <v>0</v>
      </c>
      <c r="V136" s="42"/>
      <c r="W136" s="42"/>
      <c r="X136" s="60" t="b">
        <f>IF(V136=Weighting!G$13,Weighting!H$13,IF(V136=Weighting!G$14,Weighting!H$14,IF(V136=Weighting!G$15,Weighting!H$15,IF(V136=Weighting!G$16,Weighting!H$16,IF(V136=Weighting!G$17,Weighting!H$17)))))</f>
        <v>0</v>
      </c>
      <c r="Y136" s="42"/>
      <c r="Z136" s="60" t="b">
        <f>IF(Y136=Weighting!B$6,Weighting!B$13,IF('Rating tool'!Y136=Weighting!B$7,Weighting!B$12,IF('Rating tool'!Y136=Weighting!B$8,Weighting!B$12)))</f>
        <v>0</v>
      </c>
      <c r="AA136" s="62">
        <f t="shared" si="7"/>
        <v>0</v>
      </c>
      <c r="AB136" s="61" t="b">
        <f>IF(AA136=Weighting!C$12,Weighting!D$12,IF(AA136=Weighting!C$13,Weighting!D$13,IF(AA136=Weighting!C$14,Weighting!D$14,IF(AA136=Weighting!C$15,Weighting!D$15,IF(AA136=Weighting!C$16,Weighting!D$16,IF(AA136=Weighting!C$17,Weighting!D$17,IF(AA136=Weighting!C$18,Weighting!D$18,IF(AA136=Weighting!C$19,Weighting!D$19,IF(AA136=Weighting!C$20,Weighting!D$20,IF(AA136=Weighting!C$21,Weighting!D$21,IF(AA136=Weighting!C$22,Weighting!D$22,IF(AA136=Weighting!C$23,Weighting!D$23,IF('Rating tool'!AA136=Weighting!C$24,Weighting!D$24,IF(AA136=Weighting!C$25,Weighting!D$25))))))))))))))</f>
        <v>0</v>
      </c>
      <c r="AC136" s="61" t="str">
        <f>IF(AB136=Weighting!D$14,Weighting!D$13,IF('Rating tool'!AB136=Weighting!D$15,Weighting!D$15,IF('Rating tool'!AB136=Weighting!D$16,Weighting!D$17,IF('Rating tool'!AB136=Weighting!D$18,Weighting!D$18,IF('Rating tool'!AB136=Weighting!D$19,Weighting!D$20,IF('Rating tool'!AB136=Weighting!C$11,Weighting!D$11,IF(AB136=Weighting!D$22,Weighting!D$22,IF(AB136=Weighting!D$22,Weighting!D$23,IF('Rating tool'!AB136=Weighting!D$24,Weighting!D$24)))))))))</f>
        <v>Venue not considered safe for use</v>
      </c>
      <c r="AD136" s="62"/>
      <c r="AE136" s="63">
        <f>IF(AC136=Weighting!D$10,Weighting!F$22,IF('Rating tool'!AC136=Weighting!D$15,Weighting!F$26,IF('Rating tool'!AC136=Weighting!D$16,Weighting!F$25,IF('Rating tool'!AC136=Weighting!D$18,Weighting!F$24,IF('Rating tool'!AC136=Weighting!D$19,Weighting!F$23,IF(AC136=Weighting!D$23,Weighting!F$27,IF('Rating tool'!AC136=Weighting!D$24,Weighting!F$28)))))))</f>
        <v>0</v>
      </c>
      <c r="AF136" s="62">
        <f t="shared" si="6"/>
        <v>0</v>
      </c>
    </row>
    <row r="137" spans="1:32" x14ac:dyDescent="0.3">
      <c r="A137" s="65"/>
      <c r="B137" s="65"/>
      <c r="C137" s="4"/>
      <c r="D137" s="5"/>
      <c r="E137" s="6" t="b">
        <f>IF(D137=Weighting!B$5,Weighting!B$13,IF(D137=Weighting!C$5,Weighting!B$16))</f>
        <v>0</v>
      </c>
      <c r="F137" s="50"/>
      <c r="G137" s="51" t="b">
        <f>IF(F137=Weighting!B$32,Weighting!C$32,IF('Rating tool'!F137=Weighting!B$33,Weighting!C$33,IF('Rating tool'!F137=Weighting!B$34,Weighting!C$34)))</f>
        <v>0</v>
      </c>
      <c r="H137" s="50"/>
      <c r="I137" s="51" t="b">
        <f>IF(H137=Weighting!D$32,Weighting!A$34,IF(H137=Weighting!D$33,Weighting!A$33))</f>
        <v>0</v>
      </c>
      <c r="J137" s="50"/>
      <c r="K137" s="51" t="b">
        <f>IF(J137=Weighting!H$32,Weighting!I$32,IF(J137=Weighting!H$33,Weighting!I$33,IF(J137=Weighting!H$34,Weighting!I$34)))</f>
        <v>0</v>
      </c>
      <c r="L137" s="42"/>
      <c r="M137" s="51" t="b">
        <f>IF(L137=Weighting!F$32,Weighting!G$32,IF('Rating tool'!L137=Weighting!F$33,Weighting!G$33))</f>
        <v>0</v>
      </c>
      <c r="N137" s="50"/>
      <c r="O137" s="51" t="b">
        <f>IF(N137=Weighting!H$27,Weighting!A$34,IF(N137=Weighting!H$28,Weighting!A$33,IF(N137=Weighting!H$29,Weighting!A$33)))</f>
        <v>0</v>
      </c>
      <c r="P137" s="50"/>
      <c r="Q137" s="51" t="b">
        <f>IF(P137=Weighting!H$37,Weighting!I$37,IF(P137=Weighting!H$38,Weighting!I$38,IF(P137=Weighting!H$39,Weighting!I$39)))</f>
        <v>0</v>
      </c>
      <c r="R137" s="42"/>
      <c r="S137" s="51" t="b">
        <f>IF(R137=Weighting!B$6,Weighting!B$13,IF('Rating tool'!R137=Weighting!B$7,Weighting!B$12))</f>
        <v>0</v>
      </c>
      <c r="T137" s="42"/>
      <c r="U137" s="51" t="b">
        <f>IF(T137=Weighting!B$6,Weighting!B$13,IF('Rating tool'!T137=Weighting!B$7,Weighting!B$12))</f>
        <v>0</v>
      </c>
      <c r="V137" s="42"/>
      <c r="W137" s="42"/>
      <c r="X137" s="60" t="b">
        <f>IF(V137=Weighting!G$13,Weighting!H$13,IF(V137=Weighting!G$14,Weighting!H$14,IF(V137=Weighting!G$15,Weighting!H$15,IF(V137=Weighting!G$16,Weighting!H$16,IF(V137=Weighting!G$17,Weighting!H$17)))))</f>
        <v>0</v>
      </c>
      <c r="Y137" s="42"/>
      <c r="Z137" s="60" t="b">
        <f>IF(Y137=Weighting!B$6,Weighting!B$13,IF('Rating tool'!Y137=Weighting!B$7,Weighting!B$12,IF('Rating tool'!Y137=Weighting!B$8,Weighting!B$12)))</f>
        <v>0</v>
      </c>
      <c r="AA137" s="62">
        <f t="shared" si="7"/>
        <v>0</v>
      </c>
      <c r="AB137" s="61" t="b">
        <f>IF(AA137=Weighting!C$12,Weighting!D$12,IF(AA137=Weighting!C$13,Weighting!D$13,IF(AA137=Weighting!C$14,Weighting!D$14,IF(AA137=Weighting!C$15,Weighting!D$15,IF(AA137=Weighting!C$16,Weighting!D$16,IF(AA137=Weighting!C$17,Weighting!D$17,IF(AA137=Weighting!C$18,Weighting!D$18,IF(AA137=Weighting!C$19,Weighting!D$19,IF(AA137=Weighting!C$20,Weighting!D$20,IF(AA137=Weighting!C$21,Weighting!D$21,IF(AA137=Weighting!C$22,Weighting!D$22,IF(AA137=Weighting!C$23,Weighting!D$23,IF('Rating tool'!AA137=Weighting!C$24,Weighting!D$24,IF(AA137=Weighting!C$25,Weighting!D$25))))))))))))))</f>
        <v>0</v>
      </c>
      <c r="AC137" s="61" t="str">
        <f>IF(AB137=Weighting!D$14,Weighting!D$13,IF('Rating tool'!AB137=Weighting!D$15,Weighting!D$15,IF('Rating tool'!AB137=Weighting!D$16,Weighting!D$17,IF('Rating tool'!AB137=Weighting!D$18,Weighting!D$18,IF('Rating tool'!AB137=Weighting!D$19,Weighting!D$20,IF('Rating tool'!AB137=Weighting!C$11,Weighting!D$11,IF(AB137=Weighting!D$22,Weighting!D$22,IF(AB137=Weighting!D$22,Weighting!D$23,IF('Rating tool'!AB137=Weighting!D$24,Weighting!D$24)))))))))</f>
        <v>Venue not considered safe for use</v>
      </c>
      <c r="AD137" s="62"/>
      <c r="AE137" s="63">
        <f>IF(AC137=Weighting!D$10,Weighting!F$22,IF('Rating tool'!AC137=Weighting!D$15,Weighting!F$26,IF('Rating tool'!AC137=Weighting!D$16,Weighting!F$25,IF('Rating tool'!AC137=Weighting!D$18,Weighting!F$24,IF('Rating tool'!AC137=Weighting!D$19,Weighting!F$23,IF(AC137=Weighting!D$23,Weighting!F$27,IF('Rating tool'!AC137=Weighting!D$24,Weighting!F$28)))))))</f>
        <v>0</v>
      </c>
      <c r="AF137" s="62">
        <f t="shared" si="6"/>
        <v>0</v>
      </c>
    </row>
    <row r="138" spans="1:32" x14ac:dyDescent="0.3">
      <c r="A138" s="65"/>
      <c r="B138" s="65"/>
      <c r="C138" s="4"/>
      <c r="D138" s="5"/>
      <c r="E138" s="6" t="b">
        <f>IF(D138=Weighting!B$5,Weighting!B$13,IF(D138=Weighting!C$5,Weighting!B$16))</f>
        <v>0</v>
      </c>
      <c r="F138" s="50"/>
      <c r="G138" s="51" t="b">
        <f>IF(F138=Weighting!B$32,Weighting!C$32,IF('Rating tool'!F138=Weighting!B$33,Weighting!C$33,IF('Rating tool'!F138=Weighting!B$34,Weighting!C$34)))</f>
        <v>0</v>
      </c>
      <c r="H138" s="50"/>
      <c r="I138" s="51" t="b">
        <f>IF(H138=Weighting!D$32,Weighting!A$34,IF(H138=Weighting!D$33,Weighting!A$33))</f>
        <v>0</v>
      </c>
      <c r="J138" s="50"/>
      <c r="K138" s="51" t="b">
        <f>IF(J138=Weighting!H$32,Weighting!I$32,IF(J138=Weighting!H$33,Weighting!I$33,IF(J138=Weighting!H$34,Weighting!I$34)))</f>
        <v>0</v>
      </c>
      <c r="L138" s="42"/>
      <c r="M138" s="51" t="b">
        <f>IF(L138=Weighting!F$32,Weighting!G$32,IF('Rating tool'!L138=Weighting!F$33,Weighting!G$33))</f>
        <v>0</v>
      </c>
      <c r="N138" s="50"/>
      <c r="O138" s="51" t="b">
        <f>IF(N138=Weighting!H$27,Weighting!A$34,IF(N138=Weighting!H$28,Weighting!A$33,IF(N138=Weighting!H$29,Weighting!A$33)))</f>
        <v>0</v>
      </c>
      <c r="P138" s="50"/>
      <c r="Q138" s="51" t="b">
        <f>IF(P138=Weighting!H$37,Weighting!I$37,IF(P138=Weighting!H$38,Weighting!I$38,IF(P138=Weighting!H$39,Weighting!I$39)))</f>
        <v>0</v>
      </c>
      <c r="R138" s="42"/>
      <c r="S138" s="51" t="b">
        <f>IF(R138=Weighting!B$6,Weighting!B$13,IF('Rating tool'!R138=Weighting!B$7,Weighting!B$12))</f>
        <v>0</v>
      </c>
      <c r="T138" s="42"/>
      <c r="U138" s="51" t="b">
        <f>IF(T138=Weighting!B$6,Weighting!B$13,IF('Rating tool'!T138=Weighting!B$7,Weighting!B$12))</f>
        <v>0</v>
      </c>
      <c r="V138" s="42"/>
      <c r="W138" s="42"/>
      <c r="X138" s="60" t="b">
        <f>IF(V138=Weighting!G$13,Weighting!H$13,IF(V138=Weighting!G$14,Weighting!H$14,IF(V138=Weighting!G$15,Weighting!H$15,IF(V138=Weighting!G$16,Weighting!H$16,IF(V138=Weighting!G$17,Weighting!H$17)))))</f>
        <v>0</v>
      </c>
      <c r="Y138" s="42"/>
      <c r="Z138" s="60" t="b">
        <f>IF(Y138=Weighting!B$6,Weighting!B$13,IF('Rating tool'!Y138=Weighting!B$7,Weighting!B$12,IF('Rating tool'!Y138=Weighting!B$8,Weighting!B$12)))</f>
        <v>0</v>
      </c>
      <c r="AA138" s="62">
        <f t="shared" si="7"/>
        <v>0</v>
      </c>
      <c r="AB138" s="61" t="b">
        <f>IF(AA138=Weighting!C$12,Weighting!D$12,IF(AA138=Weighting!C$13,Weighting!D$13,IF(AA138=Weighting!C$14,Weighting!D$14,IF(AA138=Weighting!C$15,Weighting!D$15,IF(AA138=Weighting!C$16,Weighting!D$16,IF(AA138=Weighting!C$17,Weighting!D$17,IF(AA138=Weighting!C$18,Weighting!D$18,IF(AA138=Weighting!C$19,Weighting!D$19,IF(AA138=Weighting!C$20,Weighting!D$20,IF(AA138=Weighting!C$21,Weighting!D$21,IF(AA138=Weighting!C$22,Weighting!D$22,IF(AA138=Weighting!C$23,Weighting!D$23,IF('Rating tool'!AA138=Weighting!C$24,Weighting!D$24,IF(AA138=Weighting!C$25,Weighting!D$25))))))))))))))</f>
        <v>0</v>
      </c>
      <c r="AC138" s="61" t="str">
        <f>IF(AB138=Weighting!D$14,Weighting!D$13,IF('Rating tool'!AB138=Weighting!D$15,Weighting!D$15,IF('Rating tool'!AB138=Weighting!D$16,Weighting!D$17,IF('Rating tool'!AB138=Weighting!D$18,Weighting!D$18,IF('Rating tool'!AB138=Weighting!D$19,Weighting!D$20,IF('Rating tool'!AB138=Weighting!C$11,Weighting!D$11,IF(AB138=Weighting!D$22,Weighting!D$22,IF(AB138=Weighting!D$22,Weighting!D$23,IF('Rating tool'!AB138=Weighting!D$24,Weighting!D$24)))))))))</f>
        <v>Venue not considered safe for use</v>
      </c>
      <c r="AD138" s="62"/>
      <c r="AE138" s="63">
        <f>IF(AC138=Weighting!D$10,Weighting!F$22,IF('Rating tool'!AC138=Weighting!D$15,Weighting!F$26,IF('Rating tool'!AC138=Weighting!D$16,Weighting!F$25,IF('Rating tool'!AC138=Weighting!D$18,Weighting!F$24,IF('Rating tool'!AC138=Weighting!D$19,Weighting!F$23,IF(AC138=Weighting!D$23,Weighting!F$27,IF('Rating tool'!AC138=Weighting!D$24,Weighting!F$28)))))))</f>
        <v>0</v>
      </c>
      <c r="AF138" s="62">
        <f t="shared" si="6"/>
        <v>0</v>
      </c>
    </row>
    <row r="139" spans="1:32" x14ac:dyDescent="0.3">
      <c r="A139" s="65"/>
      <c r="B139" s="65"/>
      <c r="C139" s="4"/>
      <c r="D139" s="5"/>
      <c r="E139" s="6" t="b">
        <f>IF(D139=Weighting!B$5,Weighting!B$13,IF(D139=Weighting!C$5,Weighting!B$16))</f>
        <v>0</v>
      </c>
      <c r="F139" s="50"/>
      <c r="G139" s="51" t="b">
        <f>IF(F139=Weighting!B$32,Weighting!C$32,IF('Rating tool'!F139=Weighting!B$33,Weighting!C$33,IF('Rating tool'!F139=Weighting!B$34,Weighting!C$34)))</f>
        <v>0</v>
      </c>
      <c r="H139" s="50"/>
      <c r="I139" s="51" t="b">
        <f>IF(H139=Weighting!D$32,Weighting!A$34,IF(H139=Weighting!D$33,Weighting!A$33))</f>
        <v>0</v>
      </c>
      <c r="J139" s="50"/>
      <c r="K139" s="51" t="b">
        <f>IF(J139=Weighting!H$32,Weighting!I$32,IF(J139=Weighting!H$33,Weighting!I$33,IF(J139=Weighting!H$34,Weighting!I$34)))</f>
        <v>0</v>
      </c>
      <c r="L139" s="42"/>
      <c r="M139" s="51" t="b">
        <f>IF(L139=Weighting!F$32,Weighting!G$32,IF('Rating tool'!L139=Weighting!F$33,Weighting!G$33))</f>
        <v>0</v>
      </c>
      <c r="N139" s="50"/>
      <c r="O139" s="51" t="b">
        <f>IF(N139=Weighting!H$27,Weighting!A$34,IF(N139=Weighting!H$28,Weighting!A$33,IF(N139=Weighting!H$29,Weighting!A$33)))</f>
        <v>0</v>
      </c>
      <c r="P139" s="50"/>
      <c r="Q139" s="51" t="b">
        <f>IF(P139=Weighting!H$37,Weighting!I$37,IF(P139=Weighting!H$38,Weighting!I$38,IF(P139=Weighting!H$39,Weighting!I$39)))</f>
        <v>0</v>
      </c>
      <c r="R139" s="42"/>
      <c r="S139" s="51" t="b">
        <f>IF(R139=Weighting!B$6,Weighting!B$13,IF('Rating tool'!R139=Weighting!B$7,Weighting!B$12))</f>
        <v>0</v>
      </c>
      <c r="T139" s="42"/>
      <c r="U139" s="51" t="b">
        <f>IF(T139=Weighting!B$6,Weighting!B$13,IF('Rating tool'!T139=Weighting!B$7,Weighting!B$12))</f>
        <v>0</v>
      </c>
      <c r="V139" s="42"/>
      <c r="W139" s="42"/>
      <c r="X139" s="60" t="b">
        <f>IF(V139=Weighting!G$13,Weighting!H$13,IF(V139=Weighting!G$14,Weighting!H$14,IF(V139=Weighting!G$15,Weighting!H$15,IF(V139=Weighting!G$16,Weighting!H$16,IF(V139=Weighting!G$17,Weighting!H$17)))))</f>
        <v>0</v>
      </c>
      <c r="Y139" s="42"/>
      <c r="Z139" s="60" t="b">
        <f>IF(Y139=Weighting!B$6,Weighting!B$13,IF('Rating tool'!Y139=Weighting!B$7,Weighting!B$12,IF('Rating tool'!Y139=Weighting!B$8,Weighting!B$12)))</f>
        <v>0</v>
      </c>
      <c r="AA139" s="62">
        <f t="shared" si="7"/>
        <v>0</v>
      </c>
      <c r="AB139" s="61" t="b">
        <f>IF(AA139=Weighting!C$12,Weighting!D$12,IF(AA139=Weighting!C$13,Weighting!D$13,IF(AA139=Weighting!C$14,Weighting!D$14,IF(AA139=Weighting!C$15,Weighting!D$15,IF(AA139=Weighting!C$16,Weighting!D$16,IF(AA139=Weighting!C$17,Weighting!D$17,IF(AA139=Weighting!C$18,Weighting!D$18,IF(AA139=Weighting!C$19,Weighting!D$19,IF(AA139=Weighting!C$20,Weighting!D$20,IF(AA139=Weighting!C$21,Weighting!D$21,IF(AA139=Weighting!C$22,Weighting!D$22,IF(AA139=Weighting!C$23,Weighting!D$23,IF('Rating tool'!AA139=Weighting!C$24,Weighting!D$24,IF(AA139=Weighting!C$25,Weighting!D$25))))))))))))))</f>
        <v>0</v>
      </c>
      <c r="AC139" s="61" t="str">
        <f>IF(AB139=Weighting!D$14,Weighting!D$13,IF('Rating tool'!AB139=Weighting!D$15,Weighting!D$15,IF('Rating tool'!AB139=Weighting!D$16,Weighting!D$17,IF('Rating tool'!AB139=Weighting!D$18,Weighting!D$18,IF('Rating tool'!AB139=Weighting!D$19,Weighting!D$20,IF('Rating tool'!AB139=Weighting!C$11,Weighting!D$11,IF(AB139=Weighting!D$22,Weighting!D$22,IF(AB139=Weighting!D$22,Weighting!D$23,IF('Rating tool'!AB139=Weighting!D$24,Weighting!D$24)))))))))</f>
        <v>Venue not considered safe for use</v>
      </c>
      <c r="AD139" s="62"/>
      <c r="AE139" s="63">
        <f>IF(AC139=Weighting!D$10,Weighting!F$22,IF('Rating tool'!AC139=Weighting!D$15,Weighting!F$26,IF('Rating tool'!AC139=Weighting!D$16,Weighting!F$25,IF('Rating tool'!AC139=Weighting!D$18,Weighting!F$24,IF('Rating tool'!AC139=Weighting!D$19,Weighting!F$23,IF(AC139=Weighting!D$23,Weighting!F$27,IF('Rating tool'!AC139=Weighting!D$24,Weighting!F$28)))))))</f>
        <v>0</v>
      </c>
      <c r="AF139" s="62">
        <f t="shared" si="6"/>
        <v>0</v>
      </c>
    </row>
    <row r="140" spans="1:32" x14ac:dyDescent="0.3">
      <c r="A140" s="65"/>
      <c r="B140" s="65"/>
      <c r="C140" s="4"/>
      <c r="D140" s="5"/>
      <c r="E140" s="6" t="b">
        <f>IF(D140=Weighting!B$5,Weighting!B$13,IF(D140=Weighting!C$5,Weighting!B$16))</f>
        <v>0</v>
      </c>
      <c r="F140" s="50"/>
      <c r="G140" s="51" t="b">
        <f>IF(F140=Weighting!B$32,Weighting!C$32,IF('Rating tool'!F140=Weighting!B$33,Weighting!C$33,IF('Rating tool'!F140=Weighting!B$34,Weighting!C$34)))</f>
        <v>0</v>
      </c>
      <c r="H140" s="50"/>
      <c r="I140" s="51" t="b">
        <f>IF(H140=Weighting!D$32,Weighting!A$34,IF(H140=Weighting!D$33,Weighting!A$33))</f>
        <v>0</v>
      </c>
      <c r="J140" s="50"/>
      <c r="K140" s="51" t="b">
        <f>IF(J140=Weighting!H$32,Weighting!I$32,IF(J140=Weighting!H$33,Weighting!I$33,IF(J140=Weighting!H$34,Weighting!I$34)))</f>
        <v>0</v>
      </c>
      <c r="L140" s="42"/>
      <c r="M140" s="51" t="b">
        <f>IF(L140=Weighting!F$32,Weighting!G$32,IF('Rating tool'!L140=Weighting!F$33,Weighting!G$33))</f>
        <v>0</v>
      </c>
      <c r="N140" s="50"/>
      <c r="O140" s="51" t="b">
        <f>IF(N140=Weighting!H$27,Weighting!A$34,IF(N140=Weighting!H$28,Weighting!A$33,IF(N140=Weighting!H$29,Weighting!A$33)))</f>
        <v>0</v>
      </c>
      <c r="P140" s="50"/>
      <c r="Q140" s="51" t="b">
        <f>IF(P140=Weighting!H$37,Weighting!I$37,IF(P140=Weighting!H$38,Weighting!I$38,IF(P140=Weighting!H$39,Weighting!I$39)))</f>
        <v>0</v>
      </c>
      <c r="R140" s="42"/>
      <c r="S140" s="51" t="b">
        <f>IF(R140=Weighting!B$6,Weighting!B$13,IF('Rating tool'!R140=Weighting!B$7,Weighting!B$12))</f>
        <v>0</v>
      </c>
      <c r="T140" s="42"/>
      <c r="U140" s="51" t="b">
        <f>IF(T140=Weighting!B$6,Weighting!B$13,IF('Rating tool'!T140=Weighting!B$7,Weighting!B$12))</f>
        <v>0</v>
      </c>
      <c r="V140" s="42"/>
      <c r="W140" s="42"/>
      <c r="X140" s="60" t="b">
        <f>IF(V140=Weighting!G$13,Weighting!H$13,IF(V140=Weighting!G$14,Weighting!H$14,IF(V140=Weighting!G$15,Weighting!H$15,IF(V140=Weighting!G$16,Weighting!H$16,IF(V140=Weighting!G$17,Weighting!H$17)))))</f>
        <v>0</v>
      </c>
      <c r="Y140" s="42"/>
      <c r="Z140" s="60" t="b">
        <f>IF(Y140=Weighting!B$6,Weighting!B$13,IF('Rating tool'!Y140=Weighting!B$7,Weighting!B$12,IF('Rating tool'!Y140=Weighting!B$8,Weighting!B$12)))</f>
        <v>0</v>
      </c>
      <c r="AA140" s="62">
        <f t="shared" si="7"/>
        <v>0</v>
      </c>
      <c r="AB140" s="61" t="b">
        <f>IF(AA140=Weighting!C$12,Weighting!D$12,IF(AA140=Weighting!C$13,Weighting!D$13,IF(AA140=Weighting!C$14,Weighting!D$14,IF(AA140=Weighting!C$15,Weighting!D$15,IF(AA140=Weighting!C$16,Weighting!D$16,IF(AA140=Weighting!C$17,Weighting!D$17,IF(AA140=Weighting!C$18,Weighting!D$18,IF(AA140=Weighting!C$19,Weighting!D$19,IF(AA140=Weighting!C$20,Weighting!D$20,IF(AA140=Weighting!C$21,Weighting!D$21,IF(AA140=Weighting!C$22,Weighting!D$22,IF(AA140=Weighting!C$23,Weighting!D$23,IF('Rating tool'!AA140=Weighting!C$24,Weighting!D$24,IF(AA140=Weighting!C$25,Weighting!D$25))))))))))))))</f>
        <v>0</v>
      </c>
      <c r="AC140" s="61" t="str">
        <f>IF(AB140=Weighting!D$14,Weighting!D$13,IF('Rating tool'!AB140=Weighting!D$15,Weighting!D$15,IF('Rating tool'!AB140=Weighting!D$16,Weighting!D$17,IF('Rating tool'!AB140=Weighting!D$18,Weighting!D$18,IF('Rating tool'!AB140=Weighting!D$19,Weighting!D$20,IF('Rating tool'!AB140=Weighting!C$11,Weighting!D$11,IF(AB140=Weighting!D$22,Weighting!D$22,IF(AB140=Weighting!D$22,Weighting!D$23,IF('Rating tool'!AB140=Weighting!D$24,Weighting!D$24)))))))))</f>
        <v>Venue not considered safe for use</v>
      </c>
      <c r="AD140" s="62"/>
      <c r="AE140" s="63">
        <f>IF(AC140=Weighting!D$10,Weighting!F$22,IF('Rating tool'!AC140=Weighting!D$15,Weighting!F$26,IF('Rating tool'!AC140=Weighting!D$16,Weighting!F$25,IF('Rating tool'!AC140=Weighting!D$18,Weighting!F$24,IF('Rating tool'!AC140=Weighting!D$19,Weighting!F$23,IF(AC140=Weighting!D$23,Weighting!F$27,IF('Rating tool'!AC140=Weighting!D$24,Weighting!F$28)))))))</f>
        <v>0</v>
      </c>
      <c r="AF140" s="62">
        <f t="shared" si="6"/>
        <v>0</v>
      </c>
    </row>
    <row r="141" spans="1:32" x14ac:dyDescent="0.3">
      <c r="A141" s="65"/>
      <c r="B141" s="65"/>
      <c r="C141" s="4"/>
      <c r="D141" s="5"/>
      <c r="E141" s="6" t="b">
        <f>IF(D141=Weighting!B$5,Weighting!B$13,IF(D141=Weighting!C$5,Weighting!B$16))</f>
        <v>0</v>
      </c>
      <c r="F141" s="50"/>
      <c r="G141" s="51" t="b">
        <f>IF(F141=Weighting!B$32,Weighting!C$32,IF('Rating tool'!F141=Weighting!B$33,Weighting!C$33,IF('Rating tool'!F141=Weighting!B$34,Weighting!C$34)))</f>
        <v>0</v>
      </c>
      <c r="H141" s="50"/>
      <c r="I141" s="51" t="b">
        <f>IF(H141=Weighting!D$32,Weighting!A$34,IF(H141=Weighting!D$33,Weighting!A$33))</f>
        <v>0</v>
      </c>
      <c r="J141" s="50"/>
      <c r="K141" s="51" t="b">
        <f>IF(J141=Weighting!H$32,Weighting!I$32,IF(J141=Weighting!H$33,Weighting!I$33,IF(J141=Weighting!H$34,Weighting!I$34)))</f>
        <v>0</v>
      </c>
      <c r="L141" s="42"/>
      <c r="M141" s="51" t="b">
        <f>IF(L141=Weighting!F$32,Weighting!G$32,IF('Rating tool'!L141=Weighting!F$33,Weighting!G$33))</f>
        <v>0</v>
      </c>
      <c r="N141" s="50"/>
      <c r="O141" s="51" t="b">
        <f>IF(N141=Weighting!H$27,Weighting!A$34,IF(N141=Weighting!H$28,Weighting!A$33,IF(N141=Weighting!H$29,Weighting!A$33)))</f>
        <v>0</v>
      </c>
      <c r="P141" s="50"/>
      <c r="Q141" s="51" t="b">
        <f>IF(P141=Weighting!H$37,Weighting!I$37,IF(P141=Weighting!H$38,Weighting!I$38,IF(P141=Weighting!H$39,Weighting!I$39)))</f>
        <v>0</v>
      </c>
      <c r="R141" s="42"/>
      <c r="S141" s="51" t="b">
        <f>IF(R141=Weighting!B$6,Weighting!B$13,IF('Rating tool'!R141=Weighting!B$7,Weighting!B$12))</f>
        <v>0</v>
      </c>
      <c r="T141" s="42"/>
      <c r="U141" s="51" t="b">
        <f>IF(T141=Weighting!B$6,Weighting!B$13,IF('Rating tool'!T141=Weighting!B$7,Weighting!B$12))</f>
        <v>0</v>
      </c>
      <c r="V141" s="42"/>
      <c r="W141" s="42"/>
      <c r="X141" s="60" t="b">
        <f>IF(V141=Weighting!G$13,Weighting!H$13,IF(V141=Weighting!G$14,Weighting!H$14,IF(V141=Weighting!G$15,Weighting!H$15,IF(V141=Weighting!G$16,Weighting!H$16,IF(V141=Weighting!G$17,Weighting!H$17)))))</f>
        <v>0</v>
      </c>
      <c r="Y141" s="42"/>
      <c r="Z141" s="60" t="b">
        <f>IF(Y141=Weighting!B$6,Weighting!B$13,IF('Rating tool'!Y141=Weighting!B$7,Weighting!B$12,IF('Rating tool'!Y141=Weighting!B$8,Weighting!B$12)))</f>
        <v>0</v>
      </c>
      <c r="AA141" s="62">
        <f t="shared" si="7"/>
        <v>0</v>
      </c>
      <c r="AB141" s="61" t="b">
        <f>IF(AA141=Weighting!C$12,Weighting!D$12,IF(AA141=Weighting!C$13,Weighting!D$13,IF(AA141=Weighting!C$14,Weighting!D$14,IF(AA141=Weighting!C$15,Weighting!D$15,IF(AA141=Weighting!C$16,Weighting!D$16,IF(AA141=Weighting!C$17,Weighting!D$17,IF(AA141=Weighting!C$18,Weighting!D$18,IF(AA141=Weighting!C$19,Weighting!D$19,IF(AA141=Weighting!C$20,Weighting!D$20,IF(AA141=Weighting!C$21,Weighting!D$21,IF(AA141=Weighting!C$22,Weighting!D$22,IF(AA141=Weighting!C$23,Weighting!D$23,IF('Rating tool'!AA141=Weighting!C$24,Weighting!D$24,IF(AA141=Weighting!C$25,Weighting!D$25))))))))))))))</f>
        <v>0</v>
      </c>
      <c r="AC141" s="61" t="str">
        <f>IF(AB141=Weighting!D$14,Weighting!D$13,IF('Rating tool'!AB141=Weighting!D$15,Weighting!D$15,IF('Rating tool'!AB141=Weighting!D$16,Weighting!D$17,IF('Rating tool'!AB141=Weighting!D$18,Weighting!D$18,IF('Rating tool'!AB141=Weighting!D$19,Weighting!D$20,IF('Rating tool'!AB141=Weighting!C$11,Weighting!D$11,IF(AB141=Weighting!D$22,Weighting!D$22,IF(AB141=Weighting!D$22,Weighting!D$23,IF('Rating tool'!AB141=Weighting!D$24,Weighting!D$24)))))))))</f>
        <v>Venue not considered safe for use</v>
      </c>
      <c r="AD141" s="62"/>
      <c r="AE141" s="63">
        <f>IF(AC141=Weighting!D$10,Weighting!F$22,IF('Rating tool'!AC141=Weighting!D$15,Weighting!F$26,IF('Rating tool'!AC141=Weighting!D$16,Weighting!F$25,IF('Rating tool'!AC141=Weighting!D$18,Weighting!F$24,IF('Rating tool'!AC141=Weighting!D$19,Weighting!F$23,IF(AC141=Weighting!D$23,Weighting!F$27,IF('Rating tool'!AC141=Weighting!D$24,Weighting!F$28)))))))</f>
        <v>0</v>
      </c>
      <c r="AF141" s="62">
        <f t="shared" si="6"/>
        <v>0</v>
      </c>
    </row>
    <row r="142" spans="1:32" x14ac:dyDescent="0.3">
      <c r="A142" s="65"/>
      <c r="B142" s="65"/>
      <c r="C142" s="4"/>
      <c r="D142" s="5"/>
      <c r="E142" s="6" t="b">
        <f>IF(D142=Weighting!B$5,Weighting!B$13,IF(D142=Weighting!C$5,Weighting!B$16))</f>
        <v>0</v>
      </c>
      <c r="F142" s="50"/>
      <c r="G142" s="51" t="b">
        <f>IF(F142=Weighting!B$32,Weighting!C$32,IF('Rating tool'!F142=Weighting!B$33,Weighting!C$33,IF('Rating tool'!F142=Weighting!B$34,Weighting!C$34)))</f>
        <v>0</v>
      </c>
      <c r="H142" s="50"/>
      <c r="I142" s="51" t="b">
        <f>IF(H142=Weighting!D$32,Weighting!A$34,IF(H142=Weighting!D$33,Weighting!A$33))</f>
        <v>0</v>
      </c>
      <c r="J142" s="50"/>
      <c r="K142" s="51" t="b">
        <f>IF(J142=Weighting!H$32,Weighting!I$32,IF(J142=Weighting!H$33,Weighting!I$33,IF(J142=Weighting!H$34,Weighting!I$34)))</f>
        <v>0</v>
      </c>
      <c r="L142" s="42"/>
      <c r="M142" s="51" t="b">
        <f>IF(L142=Weighting!F$32,Weighting!G$32,IF('Rating tool'!L142=Weighting!F$33,Weighting!G$33))</f>
        <v>0</v>
      </c>
      <c r="N142" s="50"/>
      <c r="O142" s="51" t="b">
        <f>IF(N142=Weighting!H$27,Weighting!A$34,IF(N142=Weighting!H$28,Weighting!A$33,IF(N142=Weighting!H$29,Weighting!A$33)))</f>
        <v>0</v>
      </c>
      <c r="P142" s="50"/>
      <c r="Q142" s="51" t="b">
        <f>IF(P142=Weighting!H$37,Weighting!I$37,IF(P142=Weighting!H$38,Weighting!I$38,IF(P142=Weighting!H$39,Weighting!I$39)))</f>
        <v>0</v>
      </c>
      <c r="R142" s="42"/>
      <c r="S142" s="51" t="b">
        <f>IF(R142=Weighting!B$6,Weighting!B$13,IF('Rating tool'!R142=Weighting!B$7,Weighting!B$12))</f>
        <v>0</v>
      </c>
      <c r="T142" s="42"/>
      <c r="U142" s="51" t="b">
        <f>IF(T142=Weighting!B$6,Weighting!B$13,IF('Rating tool'!T142=Weighting!B$7,Weighting!B$12))</f>
        <v>0</v>
      </c>
      <c r="V142" s="42"/>
      <c r="W142" s="42"/>
      <c r="X142" s="60" t="b">
        <f>IF(V142=Weighting!G$13,Weighting!H$13,IF(V142=Weighting!G$14,Weighting!H$14,IF(V142=Weighting!G$15,Weighting!H$15,IF(V142=Weighting!G$16,Weighting!H$16,IF(V142=Weighting!G$17,Weighting!H$17)))))</f>
        <v>0</v>
      </c>
      <c r="Y142" s="42"/>
      <c r="Z142" s="60" t="b">
        <f>IF(Y142=Weighting!B$6,Weighting!B$13,IF('Rating tool'!Y142=Weighting!B$7,Weighting!B$12,IF('Rating tool'!Y142=Weighting!B$8,Weighting!B$12)))</f>
        <v>0</v>
      </c>
      <c r="AA142" s="62">
        <f t="shared" si="7"/>
        <v>0</v>
      </c>
      <c r="AB142" s="61" t="b">
        <f>IF(AA142=Weighting!C$12,Weighting!D$12,IF(AA142=Weighting!C$13,Weighting!D$13,IF(AA142=Weighting!C$14,Weighting!D$14,IF(AA142=Weighting!C$15,Weighting!D$15,IF(AA142=Weighting!C$16,Weighting!D$16,IF(AA142=Weighting!C$17,Weighting!D$17,IF(AA142=Weighting!C$18,Weighting!D$18,IF(AA142=Weighting!C$19,Weighting!D$19,IF(AA142=Weighting!C$20,Weighting!D$20,IF(AA142=Weighting!C$21,Weighting!D$21,IF(AA142=Weighting!C$22,Weighting!D$22,IF(AA142=Weighting!C$23,Weighting!D$23,IF('Rating tool'!AA142=Weighting!C$24,Weighting!D$24,IF(AA142=Weighting!C$25,Weighting!D$25))))))))))))))</f>
        <v>0</v>
      </c>
      <c r="AC142" s="61" t="str">
        <f>IF(AB142=Weighting!D$14,Weighting!D$13,IF('Rating tool'!AB142=Weighting!D$15,Weighting!D$15,IF('Rating tool'!AB142=Weighting!D$16,Weighting!D$17,IF('Rating tool'!AB142=Weighting!D$18,Weighting!D$18,IF('Rating tool'!AB142=Weighting!D$19,Weighting!D$20,IF('Rating tool'!AB142=Weighting!C$11,Weighting!D$11,IF(AB142=Weighting!D$22,Weighting!D$22,IF(AB142=Weighting!D$22,Weighting!D$23,IF('Rating tool'!AB142=Weighting!D$24,Weighting!D$24)))))))))</f>
        <v>Venue not considered safe for use</v>
      </c>
      <c r="AD142" s="62"/>
      <c r="AE142" s="63">
        <f>IF(AC142=Weighting!D$10,Weighting!F$22,IF('Rating tool'!AC142=Weighting!D$15,Weighting!F$26,IF('Rating tool'!AC142=Weighting!D$16,Weighting!F$25,IF('Rating tool'!AC142=Weighting!D$18,Weighting!F$24,IF('Rating tool'!AC142=Weighting!D$19,Weighting!F$23,IF(AC142=Weighting!D$23,Weighting!F$27,IF('Rating tool'!AC142=Weighting!D$24,Weighting!F$28)))))))</f>
        <v>0</v>
      </c>
      <c r="AF142" s="62">
        <f t="shared" si="6"/>
        <v>0</v>
      </c>
    </row>
    <row r="143" spans="1:32" x14ac:dyDescent="0.3">
      <c r="A143" s="65"/>
      <c r="B143" s="65"/>
      <c r="C143" s="4"/>
      <c r="D143" s="5"/>
      <c r="E143" s="6" t="b">
        <f>IF(D143=Weighting!B$5,Weighting!B$13,IF(D143=Weighting!C$5,Weighting!B$16))</f>
        <v>0</v>
      </c>
      <c r="F143" s="50"/>
      <c r="G143" s="51" t="b">
        <f>IF(F143=Weighting!B$32,Weighting!C$32,IF('Rating tool'!F143=Weighting!B$33,Weighting!C$33,IF('Rating tool'!F143=Weighting!B$34,Weighting!C$34)))</f>
        <v>0</v>
      </c>
      <c r="H143" s="50"/>
      <c r="I143" s="51" t="b">
        <f>IF(H143=Weighting!D$32,Weighting!A$34,IF(H143=Weighting!D$33,Weighting!A$33))</f>
        <v>0</v>
      </c>
      <c r="J143" s="50"/>
      <c r="K143" s="51" t="b">
        <f>IF(J143=Weighting!H$32,Weighting!I$32,IF(J143=Weighting!H$33,Weighting!I$33,IF(J143=Weighting!H$34,Weighting!I$34)))</f>
        <v>0</v>
      </c>
      <c r="L143" s="42"/>
      <c r="M143" s="51" t="b">
        <f>IF(L143=Weighting!F$32,Weighting!G$32,IF('Rating tool'!L143=Weighting!F$33,Weighting!G$33))</f>
        <v>0</v>
      </c>
      <c r="N143" s="50"/>
      <c r="O143" s="51" t="b">
        <f>IF(N143=Weighting!H$27,Weighting!A$34,IF(N143=Weighting!H$28,Weighting!A$33,IF(N143=Weighting!H$29,Weighting!A$33)))</f>
        <v>0</v>
      </c>
      <c r="P143" s="50"/>
      <c r="Q143" s="51" t="b">
        <f>IF(P143=Weighting!H$37,Weighting!I$37,IF(P143=Weighting!H$38,Weighting!I$38,IF(P143=Weighting!H$39,Weighting!I$39)))</f>
        <v>0</v>
      </c>
      <c r="R143" s="42"/>
      <c r="S143" s="51" t="b">
        <f>IF(R143=Weighting!B$6,Weighting!B$13,IF('Rating tool'!R143=Weighting!B$7,Weighting!B$12))</f>
        <v>0</v>
      </c>
      <c r="T143" s="42"/>
      <c r="U143" s="51" t="b">
        <f>IF(T143=Weighting!B$6,Weighting!B$13,IF('Rating tool'!T143=Weighting!B$7,Weighting!B$12))</f>
        <v>0</v>
      </c>
      <c r="V143" s="42"/>
      <c r="W143" s="42"/>
      <c r="X143" s="60" t="b">
        <f>IF(V143=Weighting!G$13,Weighting!H$13,IF(V143=Weighting!G$14,Weighting!H$14,IF(V143=Weighting!G$15,Weighting!H$15,IF(V143=Weighting!G$16,Weighting!H$16,IF(V143=Weighting!G$17,Weighting!H$17)))))</f>
        <v>0</v>
      </c>
      <c r="Y143" s="42"/>
      <c r="Z143" s="60" t="b">
        <f>IF(Y143=Weighting!B$6,Weighting!B$13,IF('Rating tool'!Y143=Weighting!B$7,Weighting!B$12,IF('Rating tool'!Y143=Weighting!B$8,Weighting!B$12)))</f>
        <v>0</v>
      </c>
      <c r="AA143" s="62">
        <f t="shared" si="7"/>
        <v>0</v>
      </c>
      <c r="AB143" s="61" t="b">
        <f>IF(AA143=Weighting!C$12,Weighting!D$12,IF(AA143=Weighting!C$13,Weighting!D$13,IF(AA143=Weighting!C$14,Weighting!D$14,IF(AA143=Weighting!C$15,Weighting!D$15,IF(AA143=Weighting!C$16,Weighting!D$16,IF(AA143=Weighting!C$17,Weighting!D$17,IF(AA143=Weighting!C$18,Weighting!D$18,IF(AA143=Weighting!C$19,Weighting!D$19,IF(AA143=Weighting!C$20,Weighting!D$20,IF(AA143=Weighting!C$21,Weighting!D$21,IF(AA143=Weighting!C$22,Weighting!D$22,IF(AA143=Weighting!C$23,Weighting!D$23,IF('Rating tool'!AA143=Weighting!C$24,Weighting!D$24,IF(AA143=Weighting!C$25,Weighting!D$25))))))))))))))</f>
        <v>0</v>
      </c>
      <c r="AC143" s="61" t="str">
        <f>IF(AB143=Weighting!D$14,Weighting!D$13,IF('Rating tool'!AB143=Weighting!D$15,Weighting!D$15,IF('Rating tool'!AB143=Weighting!D$16,Weighting!D$17,IF('Rating tool'!AB143=Weighting!D$18,Weighting!D$18,IF('Rating tool'!AB143=Weighting!D$19,Weighting!D$20,IF('Rating tool'!AB143=Weighting!C$11,Weighting!D$11,IF(AB143=Weighting!D$22,Weighting!D$22,IF(AB143=Weighting!D$22,Weighting!D$23,IF('Rating tool'!AB143=Weighting!D$24,Weighting!D$24)))))))))</f>
        <v>Venue not considered safe for use</v>
      </c>
      <c r="AD143" s="62"/>
      <c r="AE143" s="63">
        <f>IF(AC143=Weighting!D$10,Weighting!F$22,IF('Rating tool'!AC143=Weighting!D$15,Weighting!F$26,IF('Rating tool'!AC143=Weighting!D$16,Weighting!F$25,IF('Rating tool'!AC143=Weighting!D$18,Weighting!F$24,IF('Rating tool'!AC143=Weighting!D$19,Weighting!F$23,IF(AC143=Weighting!D$23,Weighting!F$27,IF('Rating tool'!AC143=Weighting!D$24,Weighting!F$28)))))))</f>
        <v>0</v>
      </c>
      <c r="AF143" s="62">
        <f t="shared" si="6"/>
        <v>0</v>
      </c>
    </row>
    <row r="144" spans="1:32" x14ac:dyDescent="0.3">
      <c r="A144" s="65"/>
      <c r="B144" s="65"/>
      <c r="C144" s="4"/>
      <c r="D144" s="5"/>
      <c r="E144" s="6" t="b">
        <f>IF(D144=Weighting!B$5,Weighting!B$13,IF(D144=Weighting!C$5,Weighting!B$16))</f>
        <v>0</v>
      </c>
      <c r="F144" s="50"/>
      <c r="G144" s="51" t="b">
        <f>IF(F144=Weighting!B$32,Weighting!C$32,IF('Rating tool'!F144=Weighting!B$33,Weighting!C$33,IF('Rating tool'!F144=Weighting!B$34,Weighting!C$34)))</f>
        <v>0</v>
      </c>
      <c r="H144" s="50"/>
      <c r="I144" s="51" t="b">
        <f>IF(H144=Weighting!D$32,Weighting!A$34,IF(H144=Weighting!D$33,Weighting!A$33))</f>
        <v>0</v>
      </c>
      <c r="J144" s="50"/>
      <c r="K144" s="51" t="b">
        <f>IF(J144=Weighting!H$32,Weighting!I$32,IF(J144=Weighting!H$33,Weighting!I$33,IF(J144=Weighting!H$34,Weighting!I$34)))</f>
        <v>0</v>
      </c>
      <c r="L144" s="42"/>
      <c r="M144" s="51" t="b">
        <f>IF(L144=Weighting!F$32,Weighting!G$32,IF('Rating tool'!L144=Weighting!F$33,Weighting!G$33))</f>
        <v>0</v>
      </c>
      <c r="N144" s="50"/>
      <c r="O144" s="51" t="b">
        <f>IF(N144=Weighting!H$27,Weighting!A$34,IF(N144=Weighting!H$28,Weighting!A$33,IF(N144=Weighting!H$29,Weighting!A$33)))</f>
        <v>0</v>
      </c>
      <c r="P144" s="50"/>
      <c r="Q144" s="51" t="b">
        <f>IF(P144=Weighting!H$37,Weighting!I$37,IF(P144=Weighting!H$38,Weighting!I$38,IF(P144=Weighting!H$39,Weighting!I$39)))</f>
        <v>0</v>
      </c>
      <c r="R144" s="42"/>
      <c r="S144" s="51" t="b">
        <f>IF(R144=Weighting!B$6,Weighting!B$13,IF('Rating tool'!R144=Weighting!B$7,Weighting!B$12))</f>
        <v>0</v>
      </c>
      <c r="T144" s="42"/>
      <c r="U144" s="51" t="b">
        <f>IF(T144=Weighting!B$6,Weighting!B$13,IF('Rating tool'!T144=Weighting!B$7,Weighting!B$12))</f>
        <v>0</v>
      </c>
      <c r="V144" s="42"/>
      <c r="W144" s="42"/>
      <c r="X144" s="60" t="b">
        <f>IF(V144=Weighting!G$13,Weighting!H$13,IF(V144=Weighting!G$14,Weighting!H$14,IF(V144=Weighting!G$15,Weighting!H$15,IF(V144=Weighting!G$16,Weighting!H$16,IF(V144=Weighting!G$17,Weighting!H$17)))))</f>
        <v>0</v>
      </c>
      <c r="Y144" s="42"/>
      <c r="Z144" s="60" t="b">
        <f>IF(Y144=Weighting!B$6,Weighting!B$13,IF('Rating tool'!Y144=Weighting!B$7,Weighting!B$12,IF('Rating tool'!Y144=Weighting!B$8,Weighting!B$12)))</f>
        <v>0</v>
      </c>
      <c r="AA144" s="62">
        <f t="shared" si="7"/>
        <v>0</v>
      </c>
      <c r="AB144" s="61" t="b">
        <f>IF(AA144=Weighting!C$12,Weighting!D$12,IF(AA144=Weighting!C$13,Weighting!D$13,IF(AA144=Weighting!C$14,Weighting!D$14,IF(AA144=Weighting!C$15,Weighting!D$15,IF(AA144=Weighting!C$16,Weighting!D$16,IF(AA144=Weighting!C$17,Weighting!D$17,IF(AA144=Weighting!C$18,Weighting!D$18,IF(AA144=Weighting!C$19,Weighting!D$19,IF(AA144=Weighting!C$20,Weighting!D$20,IF(AA144=Weighting!C$21,Weighting!D$21,IF(AA144=Weighting!C$22,Weighting!D$22,IF(AA144=Weighting!C$23,Weighting!D$23,IF('Rating tool'!AA144=Weighting!C$24,Weighting!D$24,IF(AA144=Weighting!C$25,Weighting!D$25))))))))))))))</f>
        <v>0</v>
      </c>
      <c r="AC144" s="61" t="str">
        <f>IF(AB144=Weighting!D$14,Weighting!D$13,IF('Rating tool'!AB144=Weighting!D$15,Weighting!D$15,IF('Rating tool'!AB144=Weighting!D$16,Weighting!D$17,IF('Rating tool'!AB144=Weighting!D$18,Weighting!D$18,IF('Rating tool'!AB144=Weighting!D$19,Weighting!D$20,IF('Rating tool'!AB144=Weighting!C$11,Weighting!D$11,IF(AB144=Weighting!D$22,Weighting!D$22,IF(AB144=Weighting!D$22,Weighting!D$23,IF('Rating tool'!AB144=Weighting!D$24,Weighting!D$24)))))))))</f>
        <v>Venue not considered safe for use</v>
      </c>
      <c r="AD144" s="62"/>
      <c r="AE144" s="63">
        <f>IF(AC144=Weighting!D$10,Weighting!F$22,IF('Rating tool'!AC144=Weighting!D$15,Weighting!F$26,IF('Rating tool'!AC144=Weighting!D$16,Weighting!F$25,IF('Rating tool'!AC144=Weighting!D$18,Weighting!F$24,IF('Rating tool'!AC144=Weighting!D$19,Weighting!F$23,IF(AC144=Weighting!D$23,Weighting!F$27,IF('Rating tool'!AC144=Weighting!D$24,Weighting!F$28)))))))</f>
        <v>0</v>
      </c>
      <c r="AF144" s="62">
        <f t="shared" si="6"/>
        <v>0</v>
      </c>
    </row>
    <row r="145" spans="1:32" x14ac:dyDescent="0.3">
      <c r="A145" s="65"/>
      <c r="B145" s="65"/>
      <c r="C145" s="4"/>
      <c r="D145" s="5"/>
      <c r="E145" s="6" t="b">
        <f>IF(D145=Weighting!B$5,Weighting!B$13,IF(D145=Weighting!C$5,Weighting!B$16))</f>
        <v>0</v>
      </c>
      <c r="F145" s="50"/>
      <c r="G145" s="51" t="b">
        <f>IF(F145=Weighting!B$32,Weighting!C$32,IF('Rating tool'!F145=Weighting!B$33,Weighting!C$33,IF('Rating tool'!F145=Weighting!B$34,Weighting!C$34)))</f>
        <v>0</v>
      </c>
      <c r="H145" s="50"/>
      <c r="I145" s="51" t="b">
        <f>IF(H145=Weighting!D$32,Weighting!A$34,IF(H145=Weighting!D$33,Weighting!A$33))</f>
        <v>0</v>
      </c>
      <c r="J145" s="50"/>
      <c r="K145" s="51" t="b">
        <f>IF(J145=Weighting!H$32,Weighting!I$32,IF(J145=Weighting!H$33,Weighting!I$33,IF(J145=Weighting!H$34,Weighting!I$34)))</f>
        <v>0</v>
      </c>
      <c r="L145" s="42"/>
      <c r="M145" s="51" t="b">
        <f>IF(L145=Weighting!F$32,Weighting!G$32,IF('Rating tool'!L145=Weighting!F$33,Weighting!G$33))</f>
        <v>0</v>
      </c>
      <c r="N145" s="50"/>
      <c r="O145" s="51" t="b">
        <f>IF(N145=Weighting!H$27,Weighting!A$34,IF(N145=Weighting!H$28,Weighting!A$33,IF(N145=Weighting!H$29,Weighting!A$33)))</f>
        <v>0</v>
      </c>
      <c r="P145" s="50"/>
      <c r="Q145" s="51" t="b">
        <f>IF(P145=Weighting!H$37,Weighting!I$37,IF(P145=Weighting!H$38,Weighting!I$38,IF(P145=Weighting!H$39,Weighting!I$39)))</f>
        <v>0</v>
      </c>
      <c r="R145" s="42"/>
      <c r="S145" s="51" t="b">
        <f>IF(R145=Weighting!B$6,Weighting!B$13,IF('Rating tool'!R145=Weighting!B$7,Weighting!B$12))</f>
        <v>0</v>
      </c>
      <c r="T145" s="42"/>
      <c r="U145" s="51" t="b">
        <f>IF(T145=Weighting!B$6,Weighting!B$13,IF('Rating tool'!T145=Weighting!B$7,Weighting!B$12))</f>
        <v>0</v>
      </c>
      <c r="V145" s="42"/>
      <c r="W145" s="42"/>
      <c r="X145" s="60" t="b">
        <f>IF(V145=Weighting!G$13,Weighting!H$13,IF(V145=Weighting!G$14,Weighting!H$14,IF(V145=Weighting!G$15,Weighting!H$15,IF(V145=Weighting!G$16,Weighting!H$16,IF(V145=Weighting!G$17,Weighting!H$17)))))</f>
        <v>0</v>
      </c>
      <c r="Y145" s="42"/>
      <c r="Z145" s="60" t="b">
        <f>IF(Y145=Weighting!B$6,Weighting!B$13,IF('Rating tool'!Y145=Weighting!B$7,Weighting!B$12,IF('Rating tool'!Y145=Weighting!B$8,Weighting!B$12)))</f>
        <v>0</v>
      </c>
      <c r="AA145" s="62">
        <f t="shared" si="7"/>
        <v>0</v>
      </c>
      <c r="AB145" s="61" t="b">
        <f>IF(AA145=Weighting!C$12,Weighting!D$12,IF(AA145=Weighting!C$13,Weighting!D$13,IF(AA145=Weighting!C$14,Weighting!D$14,IF(AA145=Weighting!C$15,Weighting!D$15,IF(AA145=Weighting!C$16,Weighting!D$16,IF(AA145=Weighting!C$17,Weighting!D$17,IF(AA145=Weighting!C$18,Weighting!D$18,IF(AA145=Weighting!C$19,Weighting!D$19,IF(AA145=Weighting!C$20,Weighting!D$20,IF(AA145=Weighting!C$21,Weighting!D$21,IF(AA145=Weighting!C$22,Weighting!D$22,IF(AA145=Weighting!C$23,Weighting!D$23,IF('Rating tool'!AA145=Weighting!C$24,Weighting!D$24,IF(AA145=Weighting!C$25,Weighting!D$25))))))))))))))</f>
        <v>0</v>
      </c>
      <c r="AC145" s="61" t="str">
        <f>IF(AB145=Weighting!D$14,Weighting!D$13,IF('Rating tool'!AB145=Weighting!D$15,Weighting!D$15,IF('Rating tool'!AB145=Weighting!D$16,Weighting!D$17,IF('Rating tool'!AB145=Weighting!D$18,Weighting!D$18,IF('Rating tool'!AB145=Weighting!D$19,Weighting!D$20,IF('Rating tool'!AB145=Weighting!C$11,Weighting!D$11,IF(AB145=Weighting!D$22,Weighting!D$22,IF(AB145=Weighting!D$22,Weighting!D$23,IF('Rating tool'!AB145=Weighting!D$24,Weighting!D$24)))))))))</f>
        <v>Venue not considered safe for use</v>
      </c>
      <c r="AD145" s="62"/>
      <c r="AE145" s="63">
        <f>IF(AC145=Weighting!D$10,Weighting!F$22,IF('Rating tool'!AC145=Weighting!D$15,Weighting!F$26,IF('Rating tool'!AC145=Weighting!D$16,Weighting!F$25,IF('Rating tool'!AC145=Weighting!D$18,Weighting!F$24,IF('Rating tool'!AC145=Weighting!D$19,Weighting!F$23,IF(AC145=Weighting!D$23,Weighting!F$27,IF('Rating tool'!AC145=Weighting!D$24,Weighting!F$28)))))))</f>
        <v>0</v>
      </c>
      <c r="AF145" s="62">
        <f t="shared" si="6"/>
        <v>0</v>
      </c>
    </row>
    <row r="146" spans="1:32" x14ac:dyDescent="0.3">
      <c r="A146" s="65"/>
      <c r="B146" s="65"/>
      <c r="C146" s="4"/>
      <c r="D146" s="5"/>
      <c r="E146" s="6" t="b">
        <f>IF(D146=Weighting!B$5,Weighting!B$13,IF(D146=Weighting!C$5,Weighting!B$16))</f>
        <v>0</v>
      </c>
      <c r="F146" s="50"/>
      <c r="G146" s="51" t="b">
        <f>IF(F146=Weighting!B$32,Weighting!C$32,IF('Rating tool'!F146=Weighting!B$33,Weighting!C$33,IF('Rating tool'!F146=Weighting!B$34,Weighting!C$34)))</f>
        <v>0</v>
      </c>
      <c r="H146" s="50"/>
      <c r="I146" s="51" t="b">
        <f>IF(H146=Weighting!D$32,Weighting!A$34,IF(H146=Weighting!D$33,Weighting!A$33))</f>
        <v>0</v>
      </c>
      <c r="J146" s="50"/>
      <c r="K146" s="51" t="b">
        <f>IF(J146=Weighting!H$32,Weighting!I$32,IF(J146=Weighting!H$33,Weighting!I$33,IF(J146=Weighting!H$34,Weighting!I$34)))</f>
        <v>0</v>
      </c>
      <c r="L146" s="42"/>
      <c r="M146" s="51" t="b">
        <f>IF(L146=Weighting!F$32,Weighting!G$32,IF('Rating tool'!L146=Weighting!F$33,Weighting!G$33))</f>
        <v>0</v>
      </c>
      <c r="N146" s="50"/>
      <c r="O146" s="51" t="b">
        <f>IF(N146=Weighting!H$27,Weighting!A$34,IF(N146=Weighting!H$28,Weighting!A$33,IF(N146=Weighting!H$29,Weighting!A$33)))</f>
        <v>0</v>
      </c>
      <c r="P146" s="50"/>
      <c r="Q146" s="51" t="b">
        <f>IF(P146=Weighting!H$37,Weighting!I$37,IF(P146=Weighting!H$38,Weighting!I$38,IF(P146=Weighting!H$39,Weighting!I$39)))</f>
        <v>0</v>
      </c>
      <c r="R146" s="42"/>
      <c r="S146" s="51" t="b">
        <f>IF(R146=Weighting!B$6,Weighting!B$13,IF('Rating tool'!R146=Weighting!B$7,Weighting!B$12))</f>
        <v>0</v>
      </c>
      <c r="T146" s="42"/>
      <c r="U146" s="51" t="b">
        <f>IF(T146=Weighting!B$6,Weighting!B$13,IF('Rating tool'!T146=Weighting!B$7,Weighting!B$12))</f>
        <v>0</v>
      </c>
      <c r="V146" s="42"/>
      <c r="W146" s="42"/>
      <c r="X146" s="60" t="b">
        <f>IF(V146=Weighting!G$13,Weighting!H$13,IF(V146=Weighting!G$14,Weighting!H$14,IF(V146=Weighting!G$15,Weighting!H$15,IF(V146=Weighting!G$16,Weighting!H$16,IF(V146=Weighting!G$17,Weighting!H$17)))))</f>
        <v>0</v>
      </c>
      <c r="Y146" s="42"/>
      <c r="Z146" s="60" t="b">
        <f>IF(Y146=Weighting!B$6,Weighting!B$13,IF('Rating tool'!Y146=Weighting!B$7,Weighting!B$12,IF('Rating tool'!Y146=Weighting!B$8,Weighting!B$12)))</f>
        <v>0</v>
      </c>
      <c r="AA146" s="62">
        <f t="shared" si="7"/>
        <v>0</v>
      </c>
      <c r="AB146" s="61" t="b">
        <f>IF(AA146=Weighting!C$12,Weighting!D$12,IF(AA146=Weighting!C$13,Weighting!D$13,IF(AA146=Weighting!C$14,Weighting!D$14,IF(AA146=Weighting!C$15,Weighting!D$15,IF(AA146=Weighting!C$16,Weighting!D$16,IF(AA146=Weighting!C$17,Weighting!D$17,IF(AA146=Weighting!C$18,Weighting!D$18,IF(AA146=Weighting!C$19,Weighting!D$19,IF(AA146=Weighting!C$20,Weighting!D$20,IF(AA146=Weighting!C$21,Weighting!D$21,IF(AA146=Weighting!C$22,Weighting!D$22,IF(AA146=Weighting!C$23,Weighting!D$23,IF('Rating tool'!AA146=Weighting!C$24,Weighting!D$24,IF(AA146=Weighting!C$25,Weighting!D$25))))))))))))))</f>
        <v>0</v>
      </c>
      <c r="AC146" s="61" t="str">
        <f>IF(AB146=Weighting!D$14,Weighting!D$13,IF('Rating tool'!AB146=Weighting!D$15,Weighting!D$15,IF('Rating tool'!AB146=Weighting!D$16,Weighting!D$17,IF('Rating tool'!AB146=Weighting!D$18,Weighting!D$18,IF('Rating tool'!AB146=Weighting!D$19,Weighting!D$20,IF('Rating tool'!AB146=Weighting!C$11,Weighting!D$11,IF(AB146=Weighting!D$22,Weighting!D$22,IF(AB146=Weighting!D$22,Weighting!D$23,IF('Rating tool'!AB146=Weighting!D$24,Weighting!D$24)))))))))</f>
        <v>Venue not considered safe for use</v>
      </c>
      <c r="AD146" s="62"/>
      <c r="AE146" s="63">
        <f>IF(AC146=Weighting!D$10,Weighting!F$22,IF('Rating tool'!AC146=Weighting!D$15,Weighting!F$26,IF('Rating tool'!AC146=Weighting!D$16,Weighting!F$25,IF('Rating tool'!AC146=Weighting!D$18,Weighting!F$24,IF('Rating tool'!AC146=Weighting!D$19,Weighting!F$23,IF(AC146=Weighting!D$23,Weighting!F$27,IF('Rating tool'!AC146=Weighting!D$24,Weighting!F$28)))))))</f>
        <v>0</v>
      </c>
      <c r="AF146" s="62">
        <f t="shared" si="6"/>
        <v>0</v>
      </c>
    </row>
    <row r="147" spans="1:32" x14ac:dyDescent="0.3">
      <c r="A147" s="65"/>
      <c r="B147" s="65"/>
      <c r="C147" s="4"/>
      <c r="D147" s="5"/>
      <c r="E147" s="6" t="b">
        <f>IF(D147=Weighting!B$5,Weighting!B$13,IF(D147=Weighting!C$5,Weighting!B$16))</f>
        <v>0</v>
      </c>
      <c r="F147" s="50"/>
      <c r="G147" s="51" t="b">
        <f>IF(F147=Weighting!B$32,Weighting!C$32,IF('Rating tool'!F147=Weighting!B$33,Weighting!C$33,IF('Rating tool'!F147=Weighting!B$34,Weighting!C$34)))</f>
        <v>0</v>
      </c>
      <c r="H147" s="50"/>
      <c r="I147" s="51" t="b">
        <f>IF(H147=Weighting!D$32,Weighting!A$34,IF(H147=Weighting!D$33,Weighting!A$33))</f>
        <v>0</v>
      </c>
      <c r="J147" s="50"/>
      <c r="K147" s="51" t="b">
        <f>IF(J147=Weighting!H$32,Weighting!I$32,IF(J147=Weighting!H$33,Weighting!I$33,IF(J147=Weighting!H$34,Weighting!I$34)))</f>
        <v>0</v>
      </c>
      <c r="L147" s="42"/>
      <c r="M147" s="51" t="b">
        <f>IF(L147=Weighting!F$32,Weighting!G$32,IF('Rating tool'!L147=Weighting!F$33,Weighting!G$33))</f>
        <v>0</v>
      </c>
      <c r="N147" s="50"/>
      <c r="O147" s="51" t="b">
        <f>IF(N147=Weighting!H$27,Weighting!A$34,IF(N147=Weighting!H$28,Weighting!A$33,IF(N147=Weighting!H$29,Weighting!A$33)))</f>
        <v>0</v>
      </c>
      <c r="P147" s="50"/>
      <c r="Q147" s="51" t="b">
        <f>IF(P147=Weighting!H$37,Weighting!I$37,IF(P147=Weighting!H$38,Weighting!I$38,IF(P147=Weighting!H$39,Weighting!I$39)))</f>
        <v>0</v>
      </c>
      <c r="R147" s="42"/>
      <c r="S147" s="51" t="b">
        <f>IF(R147=Weighting!B$6,Weighting!B$13,IF('Rating tool'!R147=Weighting!B$7,Weighting!B$12))</f>
        <v>0</v>
      </c>
      <c r="T147" s="42"/>
      <c r="U147" s="51" t="b">
        <f>IF(T147=Weighting!B$6,Weighting!B$13,IF('Rating tool'!T147=Weighting!B$7,Weighting!B$12))</f>
        <v>0</v>
      </c>
      <c r="V147" s="42"/>
      <c r="W147" s="42"/>
      <c r="X147" s="60" t="b">
        <f>IF(V147=Weighting!G$13,Weighting!H$13,IF(V147=Weighting!G$14,Weighting!H$14,IF(V147=Weighting!G$15,Weighting!H$15,IF(V147=Weighting!G$16,Weighting!H$16,IF(V147=Weighting!G$17,Weighting!H$17)))))</f>
        <v>0</v>
      </c>
      <c r="Y147" s="42"/>
      <c r="Z147" s="60" t="b">
        <f>IF(Y147=Weighting!B$6,Weighting!B$13,IF('Rating tool'!Y147=Weighting!B$7,Weighting!B$12,IF('Rating tool'!Y147=Weighting!B$8,Weighting!B$12)))</f>
        <v>0</v>
      </c>
      <c r="AA147" s="62">
        <f t="shared" si="7"/>
        <v>0</v>
      </c>
      <c r="AB147" s="61" t="b">
        <f>IF(AA147=Weighting!C$12,Weighting!D$12,IF(AA147=Weighting!C$13,Weighting!D$13,IF(AA147=Weighting!C$14,Weighting!D$14,IF(AA147=Weighting!C$15,Weighting!D$15,IF(AA147=Weighting!C$16,Weighting!D$16,IF(AA147=Weighting!C$17,Weighting!D$17,IF(AA147=Weighting!C$18,Weighting!D$18,IF(AA147=Weighting!C$19,Weighting!D$19,IF(AA147=Weighting!C$20,Weighting!D$20,IF(AA147=Weighting!C$21,Weighting!D$21,IF(AA147=Weighting!C$22,Weighting!D$22,IF(AA147=Weighting!C$23,Weighting!D$23,IF('Rating tool'!AA147=Weighting!C$24,Weighting!D$24,IF(AA147=Weighting!C$25,Weighting!D$25))))))))))))))</f>
        <v>0</v>
      </c>
      <c r="AC147" s="61" t="str">
        <f>IF(AB147=Weighting!D$14,Weighting!D$13,IF('Rating tool'!AB147=Weighting!D$15,Weighting!D$15,IF('Rating tool'!AB147=Weighting!D$16,Weighting!D$17,IF('Rating tool'!AB147=Weighting!D$18,Weighting!D$18,IF('Rating tool'!AB147=Weighting!D$19,Weighting!D$20,IF('Rating tool'!AB147=Weighting!C$11,Weighting!D$11,IF(AB147=Weighting!D$22,Weighting!D$22,IF(AB147=Weighting!D$22,Weighting!D$23,IF('Rating tool'!AB147=Weighting!D$24,Weighting!D$24)))))))))</f>
        <v>Venue not considered safe for use</v>
      </c>
      <c r="AD147" s="62"/>
      <c r="AE147" s="63">
        <f>IF(AC147=Weighting!D$10,Weighting!F$22,IF('Rating tool'!AC147=Weighting!D$15,Weighting!F$26,IF('Rating tool'!AC147=Weighting!D$16,Weighting!F$25,IF('Rating tool'!AC147=Weighting!D$18,Weighting!F$24,IF('Rating tool'!AC147=Weighting!D$19,Weighting!F$23,IF(AC147=Weighting!D$23,Weighting!F$27,IF('Rating tool'!AC147=Weighting!D$24,Weighting!F$28)))))))</f>
        <v>0</v>
      </c>
      <c r="AF147" s="62">
        <f t="shared" si="6"/>
        <v>0</v>
      </c>
    </row>
    <row r="148" spans="1:32" x14ac:dyDescent="0.3">
      <c r="A148" s="65"/>
      <c r="B148" s="65"/>
      <c r="C148" s="4"/>
      <c r="D148" s="5"/>
      <c r="E148" s="6" t="b">
        <f>IF(D148=Weighting!B$5,Weighting!B$13,IF(D148=Weighting!C$5,Weighting!B$16))</f>
        <v>0</v>
      </c>
      <c r="F148" s="50"/>
      <c r="G148" s="51" t="b">
        <f>IF(F148=Weighting!B$32,Weighting!C$32,IF('Rating tool'!F148=Weighting!B$33,Weighting!C$33,IF('Rating tool'!F148=Weighting!B$34,Weighting!C$34)))</f>
        <v>0</v>
      </c>
      <c r="H148" s="50"/>
      <c r="I148" s="51" t="b">
        <f>IF(H148=Weighting!D$32,Weighting!A$34,IF(H148=Weighting!D$33,Weighting!A$33))</f>
        <v>0</v>
      </c>
      <c r="J148" s="50"/>
      <c r="K148" s="51" t="b">
        <f>IF(J148=Weighting!H$32,Weighting!I$32,IF(J148=Weighting!H$33,Weighting!I$33,IF(J148=Weighting!H$34,Weighting!I$34)))</f>
        <v>0</v>
      </c>
      <c r="L148" s="42"/>
      <c r="M148" s="51" t="b">
        <f>IF(L148=Weighting!F$32,Weighting!G$32,IF('Rating tool'!L148=Weighting!F$33,Weighting!G$33))</f>
        <v>0</v>
      </c>
      <c r="N148" s="50"/>
      <c r="O148" s="51" t="b">
        <f>IF(N148=Weighting!H$27,Weighting!A$34,IF(N148=Weighting!H$28,Weighting!A$33,IF(N148=Weighting!H$29,Weighting!A$33)))</f>
        <v>0</v>
      </c>
      <c r="P148" s="50"/>
      <c r="Q148" s="51" t="b">
        <f>IF(P148=Weighting!H$37,Weighting!I$37,IF(P148=Weighting!H$38,Weighting!I$38,IF(P148=Weighting!H$39,Weighting!I$39)))</f>
        <v>0</v>
      </c>
      <c r="R148" s="42"/>
      <c r="S148" s="51" t="b">
        <f>IF(R148=Weighting!B$6,Weighting!B$13,IF('Rating tool'!R148=Weighting!B$7,Weighting!B$12))</f>
        <v>0</v>
      </c>
      <c r="T148" s="42"/>
      <c r="U148" s="51" t="b">
        <f>IF(T148=Weighting!B$6,Weighting!B$13,IF('Rating tool'!T148=Weighting!B$7,Weighting!B$12))</f>
        <v>0</v>
      </c>
      <c r="V148" s="42"/>
      <c r="W148" s="42"/>
      <c r="X148" s="60" t="b">
        <f>IF(V148=Weighting!G$13,Weighting!H$13,IF(V148=Weighting!G$14,Weighting!H$14,IF(V148=Weighting!G$15,Weighting!H$15,IF(V148=Weighting!G$16,Weighting!H$16,IF(V148=Weighting!G$17,Weighting!H$17)))))</f>
        <v>0</v>
      </c>
      <c r="Y148" s="42"/>
      <c r="Z148" s="60" t="b">
        <f>IF(Y148=Weighting!B$6,Weighting!B$13,IF('Rating tool'!Y148=Weighting!B$7,Weighting!B$12,IF('Rating tool'!Y148=Weighting!B$8,Weighting!B$12)))</f>
        <v>0</v>
      </c>
      <c r="AA148" s="62">
        <f t="shared" si="7"/>
        <v>0</v>
      </c>
      <c r="AB148" s="61" t="b">
        <f>IF(AA148=Weighting!C$12,Weighting!D$12,IF(AA148=Weighting!C$13,Weighting!D$13,IF(AA148=Weighting!C$14,Weighting!D$14,IF(AA148=Weighting!C$15,Weighting!D$15,IF(AA148=Weighting!C$16,Weighting!D$16,IF(AA148=Weighting!C$17,Weighting!D$17,IF(AA148=Weighting!C$18,Weighting!D$18,IF(AA148=Weighting!C$19,Weighting!D$19,IF(AA148=Weighting!C$20,Weighting!D$20,IF(AA148=Weighting!C$21,Weighting!D$21,IF(AA148=Weighting!C$22,Weighting!D$22,IF(AA148=Weighting!C$23,Weighting!D$23,IF('Rating tool'!AA148=Weighting!C$24,Weighting!D$24,IF(AA148=Weighting!C$25,Weighting!D$25))))))))))))))</f>
        <v>0</v>
      </c>
      <c r="AC148" s="61" t="str">
        <f>IF(AB148=Weighting!D$14,Weighting!D$13,IF('Rating tool'!AB148=Weighting!D$15,Weighting!D$15,IF('Rating tool'!AB148=Weighting!D$16,Weighting!D$17,IF('Rating tool'!AB148=Weighting!D$18,Weighting!D$18,IF('Rating tool'!AB148=Weighting!D$19,Weighting!D$20,IF('Rating tool'!AB148=Weighting!C$11,Weighting!D$11,IF(AB148=Weighting!D$22,Weighting!D$22,IF(AB148=Weighting!D$22,Weighting!D$23,IF('Rating tool'!AB148=Weighting!D$24,Weighting!D$24)))))))))</f>
        <v>Venue not considered safe for use</v>
      </c>
      <c r="AD148" s="62"/>
      <c r="AE148" s="63">
        <f>IF(AC148=Weighting!D$10,Weighting!F$22,IF('Rating tool'!AC148=Weighting!D$15,Weighting!F$26,IF('Rating tool'!AC148=Weighting!D$16,Weighting!F$25,IF('Rating tool'!AC148=Weighting!D$18,Weighting!F$24,IF('Rating tool'!AC148=Weighting!D$19,Weighting!F$23,IF(AC148=Weighting!D$23,Weighting!F$27,IF('Rating tool'!AC148=Weighting!D$24,Weighting!F$28)))))))</f>
        <v>0</v>
      </c>
      <c r="AF148" s="62">
        <f t="shared" si="6"/>
        <v>0</v>
      </c>
    </row>
    <row r="149" spans="1:32" x14ac:dyDescent="0.3">
      <c r="A149" s="65"/>
      <c r="B149" s="65"/>
      <c r="C149" s="4"/>
      <c r="D149" s="5"/>
      <c r="E149" s="6" t="b">
        <f>IF(D149=Weighting!B$5,Weighting!B$13,IF(D149=Weighting!C$5,Weighting!B$16))</f>
        <v>0</v>
      </c>
      <c r="F149" s="50"/>
      <c r="G149" s="51" t="b">
        <f>IF(F149=Weighting!B$32,Weighting!C$32,IF('Rating tool'!F149=Weighting!B$33,Weighting!C$33,IF('Rating tool'!F149=Weighting!B$34,Weighting!C$34)))</f>
        <v>0</v>
      </c>
      <c r="H149" s="50"/>
      <c r="I149" s="51" t="b">
        <f>IF(H149=Weighting!D$32,Weighting!A$34,IF(H149=Weighting!D$33,Weighting!A$33))</f>
        <v>0</v>
      </c>
      <c r="J149" s="50"/>
      <c r="K149" s="51" t="b">
        <f>IF(J149=Weighting!H$32,Weighting!I$32,IF(J149=Weighting!H$33,Weighting!I$33,IF(J149=Weighting!H$34,Weighting!I$34)))</f>
        <v>0</v>
      </c>
      <c r="L149" s="42"/>
      <c r="M149" s="51" t="b">
        <f>IF(L149=Weighting!F$32,Weighting!G$32,IF('Rating tool'!L149=Weighting!F$33,Weighting!G$33))</f>
        <v>0</v>
      </c>
      <c r="N149" s="50"/>
      <c r="O149" s="51" t="b">
        <f>IF(N149=Weighting!H$27,Weighting!A$34,IF(N149=Weighting!H$28,Weighting!A$33,IF(N149=Weighting!H$29,Weighting!A$33)))</f>
        <v>0</v>
      </c>
      <c r="P149" s="50"/>
      <c r="Q149" s="51" t="b">
        <f>IF(P149=Weighting!H$37,Weighting!I$37,IF(P149=Weighting!H$38,Weighting!I$38,IF(P149=Weighting!H$39,Weighting!I$39)))</f>
        <v>0</v>
      </c>
      <c r="R149" s="42"/>
      <c r="S149" s="51" t="b">
        <f>IF(R149=Weighting!B$6,Weighting!B$13,IF('Rating tool'!R149=Weighting!B$7,Weighting!B$12))</f>
        <v>0</v>
      </c>
      <c r="T149" s="42"/>
      <c r="U149" s="51" t="b">
        <f>IF(T149=Weighting!B$6,Weighting!B$13,IF('Rating tool'!T149=Weighting!B$7,Weighting!B$12))</f>
        <v>0</v>
      </c>
      <c r="V149" s="42"/>
      <c r="W149" s="42"/>
      <c r="X149" s="60" t="b">
        <f>IF(V149=Weighting!G$13,Weighting!H$13,IF(V149=Weighting!G$14,Weighting!H$14,IF(V149=Weighting!G$15,Weighting!H$15,IF(V149=Weighting!G$16,Weighting!H$16,IF(V149=Weighting!G$17,Weighting!H$17)))))</f>
        <v>0</v>
      </c>
      <c r="Y149" s="42"/>
      <c r="Z149" s="60" t="b">
        <f>IF(Y149=Weighting!B$6,Weighting!B$13,IF('Rating tool'!Y149=Weighting!B$7,Weighting!B$12,IF('Rating tool'!Y149=Weighting!B$8,Weighting!B$12)))</f>
        <v>0</v>
      </c>
      <c r="AA149" s="62">
        <f t="shared" si="7"/>
        <v>0</v>
      </c>
      <c r="AB149" s="61" t="b">
        <f>IF(AA149=Weighting!C$12,Weighting!D$12,IF(AA149=Weighting!C$13,Weighting!D$13,IF(AA149=Weighting!C$14,Weighting!D$14,IF(AA149=Weighting!C$15,Weighting!D$15,IF(AA149=Weighting!C$16,Weighting!D$16,IF(AA149=Weighting!C$17,Weighting!D$17,IF(AA149=Weighting!C$18,Weighting!D$18,IF(AA149=Weighting!C$19,Weighting!D$19,IF(AA149=Weighting!C$20,Weighting!D$20,IF(AA149=Weighting!C$21,Weighting!D$21,IF(AA149=Weighting!C$22,Weighting!D$22,IF(AA149=Weighting!C$23,Weighting!D$23,IF('Rating tool'!AA149=Weighting!C$24,Weighting!D$24,IF(AA149=Weighting!C$25,Weighting!D$25))))))))))))))</f>
        <v>0</v>
      </c>
      <c r="AC149" s="61" t="str">
        <f>IF(AB149=Weighting!D$14,Weighting!D$13,IF('Rating tool'!AB149=Weighting!D$15,Weighting!D$15,IF('Rating tool'!AB149=Weighting!D$16,Weighting!D$17,IF('Rating tool'!AB149=Weighting!D$18,Weighting!D$18,IF('Rating tool'!AB149=Weighting!D$19,Weighting!D$20,IF('Rating tool'!AB149=Weighting!C$11,Weighting!D$11,IF(AB149=Weighting!D$22,Weighting!D$22,IF(AB149=Weighting!D$22,Weighting!D$23,IF('Rating tool'!AB149=Weighting!D$24,Weighting!D$24)))))))))</f>
        <v>Venue not considered safe for use</v>
      </c>
      <c r="AD149" s="62"/>
      <c r="AE149" s="63">
        <f>IF(AC149=Weighting!D$10,Weighting!F$22,IF('Rating tool'!AC149=Weighting!D$15,Weighting!F$26,IF('Rating tool'!AC149=Weighting!D$16,Weighting!F$25,IF('Rating tool'!AC149=Weighting!D$18,Weighting!F$24,IF('Rating tool'!AC149=Weighting!D$19,Weighting!F$23,IF(AC149=Weighting!D$23,Weighting!F$27,IF('Rating tool'!AC149=Weighting!D$24,Weighting!F$28)))))))</f>
        <v>0</v>
      </c>
      <c r="AF149" s="62">
        <f t="shared" si="6"/>
        <v>0</v>
      </c>
    </row>
    <row r="150" spans="1:32" x14ac:dyDescent="0.3">
      <c r="A150" s="65"/>
      <c r="B150" s="65"/>
      <c r="C150" s="4"/>
      <c r="D150" s="5"/>
      <c r="E150" s="6" t="b">
        <f>IF(D150=Weighting!B$5,Weighting!B$13,IF(D150=Weighting!C$5,Weighting!B$16))</f>
        <v>0</v>
      </c>
      <c r="F150" s="50"/>
      <c r="G150" s="51" t="b">
        <f>IF(F150=Weighting!B$32,Weighting!C$32,IF('Rating tool'!F150=Weighting!B$33,Weighting!C$33,IF('Rating tool'!F150=Weighting!B$34,Weighting!C$34)))</f>
        <v>0</v>
      </c>
      <c r="H150" s="50"/>
      <c r="I150" s="51" t="b">
        <f>IF(H150=Weighting!D$32,Weighting!A$34,IF(H150=Weighting!D$33,Weighting!A$33))</f>
        <v>0</v>
      </c>
      <c r="J150" s="50"/>
      <c r="K150" s="51" t="b">
        <f>IF(J150=Weighting!H$32,Weighting!I$32,IF(J150=Weighting!H$33,Weighting!I$33,IF(J150=Weighting!H$34,Weighting!I$34)))</f>
        <v>0</v>
      </c>
      <c r="L150" s="42"/>
      <c r="M150" s="51" t="b">
        <f>IF(L150=Weighting!F$32,Weighting!G$32,IF('Rating tool'!L150=Weighting!F$33,Weighting!G$33))</f>
        <v>0</v>
      </c>
      <c r="N150" s="50"/>
      <c r="O150" s="51" t="b">
        <f>IF(N150=Weighting!H$27,Weighting!A$34,IF(N150=Weighting!H$28,Weighting!A$33,IF(N150=Weighting!H$29,Weighting!A$33)))</f>
        <v>0</v>
      </c>
      <c r="P150" s="50"/>
      <c r="Q150" s="51" t="b">
        <f>IF(P150=Weighting!H$37,Weighting!I$37,IF(P150=Weighting!H$38,Weighting!I$38,IF(P150=Weighting!H$39,Weighting!I$39)))</f>
        <v>0</v>
      </c>
      <c r="R150" s="42"/>
      <c r="S150" s="51" t="b">
        <f>IF(R150=Weighting!B$6,Weighting!B$13,IF('Rating tool'!R150=Weighting!B$7,Weighting!B$12))</f>
        <v>0</v>
      </c>
      <c r="T150" s="42"/>
      <c r="U150" s="51" t="b">
        <f>IF(T150=Weighting!B$6,Weighting!B$13,IF('Rating tool'!T150=Weighting!B$7,Weighting!B$12))</f>
        <v>0</v>
      </c>
      <c r="V150" s="42"/>
      <c r="W150" s="42"/>
      <c r="X150" s="60" t="b">
        <f>IF(V150=Weighting!G$13,Weighting!H$13,IF(V150=Weighting!G$14,Weighting!H$14,IF(V150=Weighting!G$15,Weighting!H$15,IF(V150=Weighting!G$16,Weighting!H$16,IF(V150=Weighting!G$17,Weighting!H$17)))))</f>
        <v>0</v>
      </c>
      <c r="Y150" s="42"/>
      <c r="Z150" s="60" t="b">
        <f>IF(Y150=Weighting!B$6,Weighting!B$13,IF('Rating tool'!Y150=Weighting!B$7,Weighting!B$12,IF('Rating tool'!Y150=Weighting!B$8,Weighting!B$12)))</f>
        <v>0</v>
      </c>
      <c r="AA150" s="62">
        <f t="shared" si="7"/>
        <v>0</v>
      </c>
      <c r="AB150" s="61" t="b">
        <f>IF(AA150=Weighting!C$12,Weighting!D$12,IF(AA150=Weighting!C$13,Weighting!D$13,IF(AA150=Weighting!C$14,Weighting!D$14,IF(AA150=Weighting!C$15,Weighting!D$15,IF(AA150=Weighting!C$16,Weighting!D$16,IF(AA150=Weighting!C$17,Weighting!D$17,IF(AA150=Weighting!C$18,Weighting!D$18,IF(AA150=Weighting!C$19,Weighting!D$19,IF(AA150=Weighting!C$20,Weighting!D$20,IF(AA150=Weighting!C$21,Weighting!D$21,IF(AA150=Weighting!C$22,Weighting!D$22,IF(AA150=Weighting!C$23,Weighting!D$23,IF('Rating tool'!AA150=Weighting!C$24,Weighting!D$24,IF(AA150=Weighting!C$25,Weighting!D$25))))))))))))))</f>
        <v>0</v>
      </c>
      <c r="AC150" s="61" t="str">
        <f>IF(AB150=Weighting!D$14,Weighting!D$13,IF('Rating tool'!AB150=Weighting!D$15,Weighting!D$15,IF('Rating tool'!AB150=Weighting!D$16,Weighting!D$17,IF('Rating tool'!AB150=Weighting!D$18,Weighting!D$18,IF('Rating tool'!AB150=Weighting!D$19,Weighting!D$20,IF('Rating tool'!AB150=Weighting!C$11,Weighting!D$11,IF(AB150=Weighting!D$22,Weighting!D$22,IF(AB150=Weighting!D$22,Weighting!D$23,IF('Rating tool'!AB150=Weighting!D$24,Weighting!D$24)))))))))</f>
        <v>Venue not considered safe for use</v>
      </c>
      <c r="AD150" s="62"/>
      <c r="AE150" s="63">
        <f>IF(AC150=Weighting!D$10,Weighting!F$22,IF('Rating tool'!AC150=Weighting!D$15,Weighting!F$26,IF('Rating tool'!AC150=Weighting!D$16,Weighting!F$25,IF('Rating tool'!AC150=Weighting!D$18,Weighting!F$24,IF('Rating tool'!AC150=Weighting!D$19,Weighting!F$23,IF(AC150=Weighting!D$23,Weighting!F$27,IF('Rating tool'!AC150=Weighting!D$24,Weighting!F$28)))))))</f>
        <v>0</v>
      </c>
      <c r="AF150" s="62">
        <f t="shared" si="6"/>
        <v>0</v>
      </c>
    </row>
    <row r="151" spans="1:32" x14ac:dyDescent="0.3">
      <c r="A151" s="65"/>
      <c r="B151" s="65"/>
      <c r="C151" s="4"/>
      <c r="D151" s="5"/>
      <c r="E151" s="6" t="b">
        <f>IF(D151=Weighting!B$5,Weighting!B$13,IF(D151=Weighting!C$5,Weighting!B$16))</f>
        <v>0</v>
      </c>
      <c r="F151" s="50"/>
      <c r="G151" s="51" t="b">
        <f>IF(F151=Weighting!B$32,Weighting!C$32,IF('Rating tool'!F151=Weighting!B$33,Weighting!C$33,IF('Rating tool'!F151=Weighting!B$34,Weighting!C$34)))</f>
        <v>0</v>
      </c>
      <c r="H151" s="50"/>
      <c r="I151" s="51" t="b">
        <f>IF(H151=Weighting!D$32,Weighting!A$34,IF(H151=Weighting!D$33,Weighting!A$33))</f>
        <v>0</v>
      </c>
      <c r="J151" s="50"/>
      <c r="K151" s="51" t="b">
        <f>IF(J151=Weighting!H$32,Weighting!I$32,IF(J151=Weighting!H$33,Weighting!I$33,IF(J151=Weighting!H$34,Weighting!I$34)))</f>
        <v>0</v>
      </c>
      <c r="L151" s="42"/>
      <c r="M151" s="51" t="b">
        <f>IF(L151=Weighting!F$32,Weighting!G$32,IF('Rating tool'!L151=Weighting!F$33,Weighting!G$33))</f>
        <v>0</v>
      </c>
      <c r="N151" s="50"/>
      <c r="O151" s="51" t="b">
        <f>IF(N151=Weighting!H$27,Weighting!A$34,IF(N151=Weighting!H$28,Weighting!A$33,IF(N151=Weighting!H$29,Weighting!A$33)))</f>
        <v>0</v>
      </c>
      <c r="P151" s="50"/>
      <c r="Q151" s="51" t="b">
        <f>IF(P151=Weighting!H$37,Weighting!I$37,IF(P151=Weighting!H$38,Weighting!I$38,IF(P151=Weighting!H$39,Weighting!I$39)))</f>
        <v>0</v>
      </c>
      <c r="R151" s="42"/>
      <c r="S151" s="51" t="b">
        <f>IF(R151=Weighting!B$6,Weighting!B$13,IF('Rating tool'!R151=Weighting!B$7,Weighting!B$12))</f>
        <v>0</v>
      </c>
      <c r="T151" s="42"/>
      <c r="U151" s="51" t="b">
        <f>IF(T151=Weighting!B$6,Weighting!B$13,IF('Rating tool'!T151=Weighting!B$7,Weighting!B$12))</f>
        <v>0</v>
      </c>
      <c r="V151" s="42"/>
      <c r="W151" s="42"/>
      <c r="X151" s="60" t="b">
        <f>IF(V151=Weighting!G$13,Weighting!H$13,IF(V151=Weighting!G$14,Weighting!H$14,IF(V151=Weighting!G$15,Weighting!H$15,IF(V151=Weighting!G$16,Weighting!H$16,IF(V151=Weighting!G$17,Weighting!H$17)))))</f>
        <v>0</v>
      </c>
      <c r="Y151" s="42"/>
      <c r="Z151" s="60" t="b">
        <f>IF(Y151=Weighting!B$6,Weighting!B$13,IF('Rating tool'!Y151=Weighting!B$7,Weighting!B$12,IF('Rating tool'!Y151=Weighting!B$8,Weighting!B$12)))</f>
        <v>0</v>
      </c>
      <c r="AA151" s="62">
        <f t="shared" si="7"/>
        <v>0</v>
      </c>
      <c r="AB151" s="61" t="b">
        <f>IF(AA151=Weighting!C$12,Weighting!D$12,IF(AA151=Weighting!C$13,Weighting!D$13,IF(AA151=Weighting!C$14,Weighting!D$14,IF(AA151=Weighting!C$15,Weighting!D$15,IF(AA151=Weighting!C$16,Weighting!D$16,IF(AA151=Weighting!C$17,Weighting!D$17,IF(AA151=Weighting!C$18,Weighting!D$18,IF(AA151=Weighting!C$19,Weighting!D$19,IF(AA151=Weighting!C$20,Weighting!D$20,IF(AA151=Weighting!C$21,Weighting!D$21,IF(AA151=Weighting!C$22,Weighting!D$22,IF(AA151=Weighting!C$23,Weighting!D$23,IF('Rating tool'!AA151=Weighting!C$24,Weighting!D$24,IF(AA151=Weighting!C$25,Weighting!D$25))))))))))))))</f>
        <v>0</v>
      </c>
      <c r="AC151" s="61" t="str">
        <f>IF(AB151=Weighting!D$14,Weighting!D$13,IF('Rating tool'!AB151=Weighting!D$15,Weighting!D$15,IF('Rating tool'!AB151=Weighting!D$16,Weighting!D$17,IF('Rating tool'!AB151=Weighting!D$18,Weighting!D$18,IF('Rating tool'!AB151=Weighting!D$19,Weighting!D$20,IF('Rating tool'!AB151=Weighting!C$11,Weighting!D$11,IF(AB151=Weighting!D$22,Weighting!D$22,IF(AB151=Weighting!D$22,Weighting!D$23,IF('Rating tool'!AB151=Weighting!D$24,Weighting!D$24)))))))))</f>
        <v>Venue not considered safe for use</v>
      </c>
      <c r="AD151" s="62"/>
      <c r="AE151" s="63">
        <f>IF(AC151=Weighting!D$10,Weighting!F$22,IF('Rating tool'!AC151=Weighting!D$15,Weighting!F$26,IF('Rating tool'!AC151=Weighting!D$16,Weighting!F$25,IF('Rating tool'!AC151=Weighting!D$18,Weighting!F$24,IF('Rating tool'!AC151=Weighting!D$19,Weighting!F$23,IF(AC151=Weighting!D$23,Weighting!F$27,IF('Rating tool'!AC151=Weighting!D$24,Weighting!F$28)))))))</f>
        <v>0</v>
      </c>
      <c r="AF151" s="62">
        <f t="shared" si="6"/>
        <v>0</v>
      </c>
    </row>
    <row r="152" spans="1:32" x14ac:dyDescent="0.3">
      <c r="A152" s="65"/>
      <c r="B152" s="65"/>
      <c r="C152" s="4"/>
      <c r="D152" s="5"/>
      <c r="E152" s="6" t="b">
        <f>IF(D152=Weighting!B$5,Weighting!B$13,IF(D152=Weighting!C$5,Weighting!B$16))</f>
        <v>0</v>
      </c>
      <c r="F152" s="50"/>
      <c r="G152" s="51" t="b">
        <f>IF(F152=Weighting!B$32,Weighting!C$32,IF('Rating tool'!F152=Weighting!B$33,Weighting!C$33,IF('Rating tool'!F152=Weighting!B$34,Weighting!C$34)))</f>
        <v>0</v>
      </c>
      <c r="H152" s="50"/>
      <c r="I152" s="51" t="b">
        <f>IF(H152=Weighting!D$32,Weighting!A$34,IF(H152=Weighting!D$33,Weighting!A$33))</f>
        <v>0</v>
      </c>
      <c r="J152" s="50"/>
      <c r="K152" s="51" t="b">
        <f>IF(J152=Weighting!H$32,Weighting!I$32,IF(J152=Weighting!H$33,Weighting!I$33,IF(J152=Weighting!H$34,Weighting!I$34)))</f>
        <v>0</v>
      </c>
      <c r="L152" s="42"/>
      <c r="M152" s="51" t="b">
        <f>IF(L152=Weighting!F$32,Weighting!G$32,IF('Rating tool'!L152=Weighting!F$33,Weighting!G$33))</f>
        <v>0</v>
      </c>
      <c r="N152" s="50"/>
      <c r="O152" s="51" t="b">
        <f>IF(N152=Weighting!H$27,Weighting!A$34,IF(N152=Weighting!H$28,Weighting!A$33,IF(N152=Weighting!H$29,Weighting!A$33)))</f>
        <v>0</v>
      </c>
      <c r="P152" s="50"/>
      <c r="Q152" s="51" t="b">
        <f>IF(P152=Weighting!H$37,Weighting!I$37,IF(P152=Weighting!H$38,Weighting!I$38,IF(P152=Weighting!H$39,Weighting!I$39)))</f>
        <v>0</v>
      </c>
      <c r="R152" s="42"/>
      <c r="S152" s="51" t="b">
        <f>IF(R152=Weighting!B$6,Weighting!B$13,IF('Rating tool'!R152=Weighting!B$7,Weighting!B$12))</f>
        <v>0</v>
      </c>
      <c r="T152" s="42"/>
      <c r="U152" s="51" t="b">
        <f>IF(T152=Weighting!B$6,Weighting!B$13,IF('Rating tool'!T152=Weighting!B$7,Weighting!B$12))</f>
        <v>0</v>
      </c>
      <c r="V152" s="42"/>
      <c r="W152" s="42"/>
      <c r="X152" s="60" t="b">
        <f>IF(V152=Weighting!G$13,Weighting!H$13,IF(V152=Weighting!G$14,Weighting!H$14,IF(V152=Weighting!G$15,Weighting!H$15,IF(V152=Weighting!G$16,Weighting!H$16,IF(V152=Weighting!G$17,Weighting!H$17)))))</f>
        <v>0</v>
      </c>
      <c r="Y152" s="42"/>
      <c r="Z152" s="60" t="b">
        <f>IF(Y152=Weighting!B$6,Weighting!B$13,IF('Rating tool'!Y152=Weighting!B$7,Weighting!B$12,IF('Rating tool'!Y152=Weighting!B$8,Weighting!B$12)))</f>
        <v>0</v>
      </c>
      <c r="AA152" s="62">
        <f t="shared" si="7"/>
        <v>0</v>
      </c>
      <c r="AB152" s="61" t="b">
        <f>IF(AA152=Weighting!C$12,Weighting!D$12,IF(AA152=Weighting!C$13,Weighting!D$13,IF(AA152=Weighting!C$14,Weighting!D$14,IF(AA152=Weighting!C$15,Weighting!D$15,IF(AA152=Weighting!C$16,Weighting!D$16,IF(AA152=Weighting!C$17,Weighting!D$17,IF(AA152=Weighting!C$18,Weighting!D$18,IF(AA152=Weighting!C$19,Weighting!D$19,IF(AA152=Weighting!C$20,Weighting!D$20,IF(AA152=Weighting!C$21,Weighting!D$21,IF(AA152=Weighting!C$22,Weighting!D$22,IF(AA152=Weighting!C$23,Weighting!D$23,IF('Rating tool'!AA152=Weighting!C$24,Weighting!D$24,IF(AA152=Weighting!C$25,Weighting!D$25))))))))))))))</f>
        <v>0</v>
      </c>
      <c r="AC152" s="61" t="str">
        <f>IF(AB152=Weighting!D$14,Weighting!D$13,IF('Rating tool'!AB152=Weighting!D$15,Weighting!D$15,IF('Rating tool'!AB152=Weighting!D$16,Weighting!D$17,IF('Rating tool'!AB152=Weighting!D$18,Weighting!D$18,IF('Rating tool'!AB152=Weighting!D$19,Weighting!D$20,IF('Rating tool'!AB152=Weighting!C$11,Weighting!D$11,IF(AB152=Weighting!D$22,Weighting!D$22,IF(AB152=Weighting!D$22,Weighting!D$23,IF('Rating tool'!AB152=Weighting!D$24,Weighting!D$24)))))))))</f>
        <v>Venue not considered safe for use</v>
      </c>
      <c r="AD152" s="62"/>
      <c r="AE152" s="63">
        <f>IF(AC152=Weighting!D$10,Weighting!F$22,IF('Rating tool'!AC152=Weighting!D$15,Weighting!F$26,IF('Rating tool'!AC152=Weighting!D$16,Weighting!F$25,IF('Rating tool'!AC152=Weighting!D$18,Weighting!F$24,IF('Rating tool'!AC152=Weighting!D$19,Weighting!F$23,IF(AC152=Weighting!D$23,Weighting!F$27,IF('Rating tool'!AC152=Weighting!D$24,Weighting!F$28)))))))</f>
        <v>0</v>
      </c>
      <c r="AF152" s="62">
        <f t="shared" si="6"/>
        <v>0</v>
      </c>
    </row>
    <row r="153" spans="1:32" x14ac:dyDescent="0.3">
      <c r="A153" s="65"/>
      <c r="B153" s="65"/>
      <c r="C153" s="4"/>
      <c r="D153" s="5"/>
      <c r="E153" s="6" t="b">
        <f>IF(D153=Weighting!B$5,Weighting!B$13,IF(D153=Weighting!C$5,Weighting!B$16))</f>
        <v>0</v>
      </c>
      <c r="F153" s="50"/>
      <c r="G153" s="51" t="b">
        <f>IF(F153=Weighting!B$32,Weighting!C$32,IF('Rating tool'!F153=Weighting!B$33,Weighting!C$33,IF('Rating tool'!F153=Weighting!B$34,Weighting!C$34)))</f>
        <v>0</v>
      </c>
      <c r="H153" s="50"/>
      <c r="I153" s="51" t="b">
        <f>IF(H153=Weighting!D$32,Weighting!A$34,IF(H153=Weighting!D$33,Weighting!A$33))</f>
        <v>0</v>
      </c>
      <c r="J153" s="50"/>
      <c r="K153" s="51" t="b">
        <f>IF(J153=Weighting!H$32,Weighting!I$32,IF(J153=Weighting!H$33,Weighting!I$33,IF(J153=Weighting!H$34,Weighting!I$34)))</f>
        <v>0</v>
      </c>
      <c r="L153" s="42"/>
      <c r="M153" s="51" t="b">
        <f>IF(L153=Weighting!F$32,Weighting!G$32,IF('Rating tool'!L153=Weighting!F$33,Weighting!G$33))</f>
        <v>0</v>
      </c>
      <c r="N153" s="50"/>
      <c r="O153" s="51" t="b">
        <f>IF(N153=Weighting!H$27,Weighting!A$34,IF(N153=Weighting!H$28,Weighting!A$33,IF(N153=Weighting!H$29,Weighting!A$33)))</f>
        <v>0</v>
      </c>
      <c r="P153" s="50"/>
      <c r="Q153" s="51" t="b">
        <f>IF(P153=Weighting!H$37,Weighting!I$37,IF(P153=Weighting!H$38,Weighting!I$38,IF(P153=Weighting!H$39,Weighting!I$39)))</f>
        <v>0</v>
      </c>
      <c r="R153" s="42"/>
      <c r="S153" s="51" t="b">
        <f>IF(R153=Weighting!B$6,Weighting!B$13,IF('Rating tool'!R153=Weighting!B$7,Weighting!B$12))</f>
        <v>0</v>
      </c>
      <c r="T153" s="42"/>
      <c r="U153" s="51" t="b">
        <f>IF(T153=Weighting!B$6,Weighting!B$13,IF('Rating tool'!T153=Weighting!B$7,Weighting!B$12))</f>
        <v>0</v>
      </c>
      <c r="V153" s="42"/>
      <c r="W153" s="42"/>
      <c r="X153" s="60" t="b">
        <f>IF(V153=Weighting!G$13,Weighting!H$13,IF(V153=Weighting!G$14,Weighting!H$14,IF(V153=Weighting!G$15,Weighting!H$15,IF(V153=Weighting!G$16,Weighting!H$16,IF(V153=Weighting!G$17,Weighting!H$17)))))</f>
        <v>0</v>
      </c>
      <c r="Y153" s="42"/>
      <c r="Z153" s="60" t="b">
        <f>IF(Y153=Weighting!B$6,Weighting!B$13,IF('Rating tool'!Y153=Weighting!B$7,Weighting!B$12,IF('Rating tool'!Y153=Weighting!B$8,Weighting!B$12)))</f>
        <v>0</v>
      </c>
      <c r="AA153" s="62">
        <f t="shared" si="7"/>
        <v>0</v>
      </c>
      <c r="AB153" s="61" t="b">
        <f>IF(AA153=Weighting!C$12,Weighting!D$12,IF(AA153=Weighting!C$13,Weighting!D$13,IF(AA153=Weighting!C$14,Weighting!D$14,IF(AA153=Weighting!C$15,Weighting!D$15,IF(AA153=Weighting!C$16,Weighting!D$16,IF(AA153=Weighting!C$17,Weighting!D$17,IF(AA153=Weighting!C$18,Weighting!D$18,IF(AA153=Weighting!C$19,Weighting!D$19,IF(AA153=Weighting!C$20,Weighting!D$20,IF(AA153=Weighting!C$21,Weighting!D$21,IF(AA153=Weighting!C$22,Weighting!D$22,IF(AA153=Weighting!C$23,Weighting!D$23,IF('Rating tool'!AA153=Weighting!C$24,Weighting!D$24,IF(AA153=Weighting!C$25,Weighting!D$25))))))))))))))</f>
        <v>0</v>
      </c>
      <c r="AC153" s="61" t="str">
        <f>IF(AB153=Weighting!D$14,Weighting!D$13,IF('Rating tool'!AB153=Weighting!D$15,Weighting!D$15,IF('Rating tool'!AB153=Weighting!D$16,Weighting!D$17,IF('Rating tool'!AB153=Weighting!D$18,Weighting!D$18,IF('Rating tool'!AB153=Weighting!D$19,Weighting!D$20,IF('Rating tool'!AB153=Weighting!C$11,Weighting!D$11,IF(AB153=Weighting!D$22,Weighting!D$22,IF(AB153=Weighting!D$22,Weighting!D$23,IF('Rating tool'!AB153=Weighting!D$24,Weighting!D$24)))))))))</f>
        <v>Venue not considered safe for use</v>
      </c>
      <c r="AD153" s="62"/>
      <c r="AE153" s="63">
        <f>IF(AC153=Weighting!D$10,Weighting!F$22,IF('Rating tool'!AC153=Weighting!D$15,Weighting!F$26,IF('Rating tool'!AC153=Weighting!D$16,Weighting!F$25,IF('Rating tool'!AC153=Weighting!D$18,Weighting!F$24,IF('Rating tool'!AC153=Weighting!D$19,Weighting!F$23,IF(AC153=Weighting!D$23,Weighting!F$27,IF('Rating tool'!AC153=Weighting!D$24,Weighting!F$28)))))))</f>
        <v>0</v>
      </c>
      <c r="AF153" s="62">
        <f t="shared" si="6"/>
        <v>0</v>
      </c>
    </row>
    <row r="154" spans="1:32" x14ac:dyDescent="0.3">
      <c r="A154" s="65"/>
      <c r="B154" s="65"/>
      <c r="C154" s="4"/>
      <c r="D154" s="5"/>
      <c r="E154" s="6" t="b">
        <f>IF(D154=Weighting!B$5,Weighting!B$13,IF(D154=Weighting!C$5,Weighting!B$16))</f>
        <v>0</v>
      </c>
      <c r="F154" s="50"/>
      <c r="G154" s="51" t="b">
        <f>IF(F154=Weighting!B$32,Weighting!C$32,IF('Rating tool'!F154=Weighting!B$33,Weighting!C$33,IF('Rating tool'!F154=Weighting!B$34,Weighting!C$34)))</f>
        <v>0</v>
      </c>
      <c r="H154" s="50"/>
      <c r="I154" s="51" t="b">
        <f>IF(H154=Weighting!D$32,Weighting!A$34,IF(H154=Weighting!D$33,Weighting!A$33))</f>
        <v>0</v>
      </c>
      <c r="J154" s="50"/>
      <c r="K154" s="51" t="b">
        <f>IF(J154=Weighting!H$32,Weighting!I$32,IF(J154=Weighting!H$33,Weighting!I$33,IF(J154=Weighting!H$34,Weighting!I$34)))</f>
        <v>0</v>
      </c>
      <c r="L154" s="42"/>
      <c r="M154" s="51" t="b">
        <f>IF(L154=Weighting!F$32,Weighting!G$32,IF('Rating tool'!L154=Weighting!F$33,Weighting!G$33))</f>
        <v>0</v>
      </c>
      <c r="N154" s="50"/>
      <c r="O154" s="51" t="b">
        <f>IF(N154=Weighting!H$27,Weighting!A$34,IF(N154=Weighting!H$28,Weighting!A$33,IF(N154=Weighting!H$29,Weighting!A$33)))</f>
        <v>0</v>
      </c>
      <c r="P154" s="50"/>
      <c r="Q154" s="51" t="b">
        <f>IF(P154=Weighting!H$37,Weighting!I$37,IF(P154=Weighting!H$38,Weighting!I$38,IF(P154=Weighting!H$39,Weighting!I$39)))</f>
        <v>0</v>
      </c>
      <c r="R154" s="42"/>
      <c r="S154" s="51" t="b">
        <f>IF(R154=Weighting!B$6,Weighting!B$13,IF('Rating tool'!R154=Weighting!B$7,Weighting!B$12))</f>
        <v>0</v>
      </c>
      <c r="T154" s="42"/>
      <c r="U154" s="51" t="b">
        <f>IF(T154=Weighting!B$6,Weighting!B$13,IF('Rating tool'!T154=Weighting!B$7,Weighting!B$12))</f>
        <v>0</v>
      </c>
      <c r="V154" s="42"/>
      <c r="W154" s="42"/>
      <c r="X154" s="60" t="b">
        <f>IF(V154=Weighting!G$13,Weighting!H$13,IF(V154=Weighting!G$14,Weighting!H$14,IF(V154=Weighting!G$15,Weighting!H$15,IF(V154=Weighting!G$16,Weighting!H$16,IF(V154=Weighting!G$17,Weighting!H$17)))))</f>
        <v>0</v>
      </c>
      <c r="Y154" s="42"/>
      <c r="Z154" s="60" t="b">
        <f>IF(Y154=Weighting!B$6,Weighting!B$13,IF('Rating tool'!Y154=Weighting!B$7,Weighting!B$12,IF('Rating tool'!Y154=Weighting!B$8,Weighting!B$12)))</f>
        <v>0</v>
      </c>
      <c r="AA154" s="62">
        <f t="shared" si="7"/>
        <v>0</v>
      </c>
      <c r="AB154" s="61" t="b">
        <f>IF(AA154=Weighting!C$12,Weighting!D$12,IF(AA154=Weighting!C$13,Weighting!D$13,IF(AA154=Weighting!C$14,Weighting!D$14,IF(AA154=Weighting!C$15,Weighting!D$15,IF(AA154=Weighting!C$16,Weighting!D$16,IF(AA154=Weighting!C$17,Weighting!D$17,IF(AA154=Weighting!C$18,Weighting!D$18,IF(AA154=Weighting!C$19,Weighting!D$19,IF(AA154=Weighting!C$20,Weighting!D$20,IF(AA154=Weighting!C$21,Weighting!D$21,IF(AA154=Weighting!C$22,Weighting!D$22,IF(AA154=Weighting!C$23,Weighting!D$23,IF('Rating tool'!AA154=Weighting!C$24,Weighting!D$24,IF(AA154=Weighting!C$25,Weighting!D$25))))))))))))))</f>
        <v>0</v>
      </c>
      <c r="AC154" s="61" t="str">
        <f>IF(AB154=Weighting!D$14,Weighting!D$13,IF('Rating tool'!AB154=Weighting!D$15,Weighting!D$15,IF('Rating tool'!AB154=Weighting!D$16,Weighting!D$17,IF('Rating tool'!AB154=Weighting!D$18,Weighting!D$18,IF('Rating tool'!AB154=Weighting!D$19,Weighting!D$20,IF('Rating tool'!AB154=Weighting!C$11,Weighting!D$11,IF(AB154=Weighting!D$22,Weighting!D$22,IF(AB154=Weighting!D$22,Weighting!D$23,IF('Rating tool'!AB154=Weighting!D$24,Weighting!D$24)))))))))</f>
        <v>Venue not considered safe for use</v>
      </c>
      <c r="AD154" s="62"/>
      <c r="AE154" s="63">
        <f>IF(AC154=Weighting!D$10,Weighting!F$22,IF('Rating tool'!AC154=Weighting!D$15,Weighting!F$26,IF('Rating tool'!AC154=Weighting!D$16,Weighting!F$25,IF('Rating tool'!AC154=Weighting!D$18,Weighting!F$24,IF('Rating tool'!AC154=Weighting!D$19,Weighting!F$23,IF(AC154=Weighting!D$23,Weighting!F$27,IF('Rating tool'!AC154=Weighting!D$24,Weighting!F$28)))))))</f>
        <v>0</v>
      </c>
      <c r="AF154" s="62">
        <f t="shared" si="6"/>
        <v>0</v>
      </c>
    </row>
    <row r="155" spans="1:32" x14ac:dyDescent="0.3">
      <c r="A155" s="65"/>
      <c r="B155" s="65"/>
      <c r="C155" s="4"/>
      <c r="D155" s="5"/>
      <c r="E155" s="6" t="b">
        <f>IF(D155=Weighting!B$5,Weighting!B$13,IF(D155=Weighting!C$5,Weighting!B$16))</f>
        <v>0</v>
      </c>
      <c r="F155" s="50"/>
      <c r="G155" s="51" t="b">
        <f>IF(F155=Weighting!B$32,Weighting!C$32,IF('Rating tool'!F155=Weighting!B$33,Weighting!C$33,IF('Rating tool'!F155=Weighting!B$34,Weighting!C$34)))</f>
        <v>0</v>
      </c>
      <c r="H155" s="50"/>
      <c r="I155" s="51" t="b">
        <f>IF(H155=Weighting!D$32,Weighting!A$34,IF(H155=Weighting!D$33,Weighting!A$33))</f>
        <v>0</v>
      </c>
      <c r="J155" s="50"/>
      <c r="K155" s="51" t="b">
        <f>IF(J155=Weighting!H$32,Weighting!I$32,IF(J155=Weighting!H$33,Weighting!I$33,IF(J155=Weighting!H$34,Weighting!I$34)))</f>
        <v>0</v>
      </c>
      <c r="L155" s="42"/>
      <c r="M155" s="51" t="b">
        <f>IF(L155=Weighting!F$32,Weighting!G$32,IF('Rating tool'!L155=Weighting!F$33,Weighting!G$33))</f>
        <v>0</v>
      </c>
      <c r="N155" s="50"/>
      <c r="O155" s="51" t="b">
        <f>IF(N155=Weighting!H$27,Weighting!A$34,IF(N155=Weighting!H$28,Weighting!A$33,IF(N155=Weighting!H$29,Weighting!A$33)))</f>
        <v>0</v>
      </c>
      <c r="P155" s="50"/>
      <c r="Q155" s="51" t="b">
        <f>IF(P155=Weighting!H$37,Weighting!I$37,IF(P155=Weighting!H$38,Weighting!I$38,IF(P155=Weighting!H$39,Weighting!I$39)))</f>
        <v>0</v>
      </c>
      <c r="R155" s="42"/>
      <c r="S155" s="51" t="b">
        <f>IF(R155=Weighting!B$6,Weighting!B$13,IF('Rating tool'!R155=Weighting!B$7,Weighting!B$12))</f>
        <v>0</v>
      </c>
      <c r="T155" s="42"/>
      <c r="U155" s="51" t="b">
        <f>IF(T155=Weighting!B$6,Weighting!B$13,IF('Rating tool'!T155=Weighting!B$7,Weighting!B$12))</f>
        <v>0</v>
      </c>
      <c r="V155" s="42"/>
      <c r="W155" s="42"/>
      <c r="X155" s="60" t="b">
        <f>IF(V155=Weighting!G$13,Weighting!H$13,IF(V155=Weighting!G$14,Weighting!H$14,IF(V155=Weighting!G$15,Weighting!H$15,IF(V155=Weighting!G$16,Weighting!H$16,IF(V155=Weighting!G$17,Weighting!H$17)))))</f>
        <v>0</v>
      </c>
      <c r="Y155" s="42"/>
      <c r="Z155" s="60" t="b">
        <f>IF(Y155=Weighting!B$6,Weighting!B$13,IF('Rating tool'!Y155=Weighting!B$7,Weighting!B$12,IF('Rating tool'!Y155=Weighting!B$8,Weighting!B$12)))</f>
        <v>0</v>
      </c>
      <c r="AA155" s="62">
        <f t="shared" si="7"/>
        <v>0</v>
      </c>
      <c r="AB155" s="61" t="b">
        <f>IF(AA155=Weighting!C$12,Weighting!D$12,IF(AA155=Weighting!C$13,Weighting!D$13,IF(AA155=Weighting!C$14,Weighting!D$14,IF(AA155=Weighting!C$15,Weighting!D$15,IF(AA155=Weighting!C$16,Weighting!D$16,IF(AA155=Weighting!C$17,Weighting!D$17,IF(AA155=Weighting!C$18,Weighting!D$18,IF(AA155=Weighting!C$19,Weighting!D$19,IF(AA155=Weighting!C$20,Weighting!D$20,IF(AA155=Weighting!C$21,Weighting!D$21,IF(AA155=Weighting!C$22,Weighting!D$22,IF(AA155=Weighting!C$23,Weighting!D$23,IF('Rating tool'!AA155=Weighting!C$24,Weighting!D$24,IF(AA155=Weighting!C$25,Weighting!D$25))))))))))))))</f>
        <v>0</v>
      </c>
      <c r="AC155" s="61" t="str">
        <f>IF(AB155=Weighting!D$14,Weighting!D$13,IF('Rating tool'!AB155=Weighting!D$15,Weighting!D$15,IF('Rating tool'!AB155=Weighting!D$16,Weighting!D$17,IF('Rating tool'!AB155=Weighting!D$18,Weighting!D$18,IF('Rating tool'!AB155=Weighting!D$19,Weighting!D$20,IF('Rating tool'!AB155=Weighting!C$11,Weighting!D$11,IF(AB155=Weighting!D$22,Weighting!D$22,IF(AB155=Weighting!D$22,Weighting!D$23,IF('Rating tool'!AB155=Weighting!D$24,Weighting!D$24)))))))))</f>
        <v>Venue not considered safe for use</v>
      </c>
      <c r="AD155" s="62"/>
      <c r="AE155" s="63">
        <f>IF(AC155=Weighting!D$10,Weighting!F$22,IF('Rating tool'!AC155=Weighting!D$15,Weighting!F$26,IF('Rating tool'!AC155=Weighting!D$16,Weighting!F$25,IF('Rating tool'!AC155=Weighting!D$18,Weighting!F$24,IF('Rating tool'!AC155=Weighting!D$19,Weighting!F$23,IF(AC155=Weighting!D$23,Weighting!F$27,IF('Rating tool'!AC155=Weighting!D$24,Weighting!F$28)))))))</f>
        <v>0</v>
      </c>
      <c r="AF155" s="62">
        <f t="shared" si="6"/>
        <v>0</v>
      </c>
    </row>
  </sheetData>
  <sheetProtection algorithmName="SHA-512" hashValue="nc6WB2ZAd0JXfUyqv3LhSNWp1NBKegkIWUySRa9Qg+zoPFGW54zeCVmJMCvSNLLnh9tQ4R5HazfKdgXIy2CIzA==" saltValue="G1n68Tl135Z9GBYZGHBLgA==" spinCount="100000" sheet="1" objects="1" scenarios="1"/>
  <mergeCells count="1">
    <mergeCell ref="A1:AF2"/>
  </mergeCells>
  <conditionalFormatting sqref="AF4:AF155">
    <cfRule type="cellIs" dxfId="0" priority="1" operator="greaterThan">
      <formula>50</formula>
    </cfRule>
  </conditionalFormatting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72125475-7317-4DD8-BD5E-ADA45C54D715}">
          <x14:formula1>
            <xm:f>Weighting!$B$32:$B$34</xm:f>
          </x14:formula1>
          <xm:sqref>F4:F155</xm:sqref>
        </x14:dataValidation>
        <x14:dataValidation type="list" allowBlank="1" showInputMessage="1" showErrorMessage="1" xr:uid="{99DDB1F3-9A6B-45FD-B42A-4349CF1DB6E2}">
          <x14:formula1>
            <xm:f>Weighting!$D$32:$D$33</xm:f>
          </x14:formula1>
          <xm:sqref>H4:H155</xm:sqref>
        </x14:dataValidation>
        <x14:dataValidation type="list" allowBlank="1" showInputMessage="1" showErrorMessage="1" xr:uid="{DD42009E-9D82-41C2-AF6E-7652087C297C}">
          <x14:formula1>
            <xm:f>Weighting!$F$32:$F$36</xm:f>
          </x14:formula1>
          <xm:sqref>L4:L155</xm:sqref>
        </x14:dataValidation>
        <x14:dataValidation type="list" allowBlank="1" showInputMessage="1" showErrorMessage="1" xr:uid="{0C39C3DE-50AE-4AD8-AD94-092E407A8187}">
          <x14:formula1>
            <xm:f>Weighting!$H$32:$H$34</xm:f>
          </x14:formula1>
          <xm:sqref>J4:J155</xm:sqref>
        </x14:dataValidation>
        <x14:dataValidation type="list" allowBlank="1" showInputMessage="1" showErrorMessage="1" xr:uid="{42470655-9F32-458E-8598-A595D2DD5B86}">
          <x14:formula1>
            <xm:f>Weighting!$G$13:$G$17</xm:f>
          </x14:formula1>
          <xm:sqref>V4:W155</xm:sqref>
        </x14:dataValidation>
        <x14:dataValidation type="list" allowBlank="1" showInputMessage="1" showErrorMessage="1" xr:uid="{939AE0C5-A455-4474-86C7-7E2E48764BD1}">
          <x14:formula1>
            <xm:f>Weighting!$H$37:$H$39</xm:f>
          </x14:formula1>
          <xm:sqref>P4:P155</xm:sqref>
        </x14:dataValidation>
        <x14:dataValidation type="list" allowBlank="1" showInputMessage="1" showErrorMessage="1" xr:uid="{164DDA5C-9D08-4BAE-A621-B8853445BE18}">
          <x14:formula1>
            <xm:f>Weighting!$H$27:$H$29</xm:f>
          </x14:formula1>
          <xm:sqref>N4:N155</xm:sqref>
        </x14:dataValidation>
        <x14:dataValidation type="list" allowBlank="1" showInputMessage="1" showErrorMessage="1" xr:uid="{38FDE3B1-9549-4556-A0DC-2053E76C1344}">
          <x14:formula1>
            <xm:f>Weighting!$B$5:$C$5</xm:f>
          </x14:formula1>
          <xm:sqref>D4:D155</xm:sqref>
        </x14:dataValidation>
        <x14:dataValidation type="list" allowBlank="1" showInputMessage="1" showErrorMessage="1" xr:uid="{E3F3DAFC-5573-4933-A56F-BDA92DAEF5E4}">
          <x14:formula1>
            <xm:f>Weighting!$B$6:$B$7</xm:f>
          </x14:formula1>
          <xm:sqref>Y4:Y155 T4:T155 R4:R155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BF59B-A267-40E3-A4E1-23A14161E319}">
  <dimension ref="A5:U45"/>
  <sheetViews>
    <sheetView topLeftCell="A4" workbookViewId="0">
      <selection activeCell="D24" sqref="D24:D25"/>
    </sheetView>
  </sheetViews>
  <sheetFormatPr defaultColWidth="8.77734375" defaultRowHeight="14.4" x14ac:dyDescent="0.3"/>
  <cols>
    <col min="2" max="2" width="40.109375" bestFit="1" customWidth="1"/>
    <col min="3" max="3" width="14.109375" bestFit="1" customWidth="1"/>
    <col min="4" max="4" width="40.109375" bestFit="1" customWidth="1"/>
    <col min="5" max="5" width="2" bestFit="1" customWidth="1"/>
    <col min="6" max="6" width="15" bestFit="1" customWidth="1"/>
    <col min="8" max="8" width="34.44140625" bestFit="1" customWidth="1"/>
    <col min="9" max="9" width="14.44140625" customWidth="1"/>
    <col min="10" max="10" width="18.109375" bestFit="1" customWidth="1"/>
    <col min="11" max="11" width="8.109375" customWidth="1"/>
    <col min="12" max="12" width="9.6640625" bestFit="1" customWidth="1"/>
    <col min="13" max="13" width="2" bestFit="1" customWidth="1"/>
  </cols>
  <sheetData>
    <row r="5" spans="2:21" x14ac:dyDescent="0.3">
      <c r="B5" t="s">
        <v>5</v>
      </c>
      <c r="C5" t="s">
        <v>6</v>
      </c>
    </row>
    <row r="6" spans="2:21" x14ac:dyDescent="0.3">
      <c r="B6" t="s">
        <v>3</v>
      </c>
    </row>
    <row r="7" spans="2:21" x14ac:dyDescent="0.3">
      <c r="B7" t="s">
        <v>4</v>
      </c>
      <c r="E7" s="7"/>
    </row>
    <row r="8" spans="2:21" x14ac:dyDescent="0.3">
      <c r="B8" t="s">
        <v>24</v>
      </c>
    </row>
    <row r="9" spans="2:21" ht="28.8" x14ac:dyDescent="0.3">
      <c r="B9" s="18" t="s">
        <v>18</v>
      </c>
      <c r="C9" s="35" t="s">
        <v>46</v>
      </c>
      <c r="D9" s="18" t="s">
        <v>45</v>
      </c>
    </row>
    <row r="10" spans="2:21" x14ac:dyDescent="0.3">
      <c r="B10" s="37"/>
      <c r="C10" s="38">
        <v>-1</v>
      </c>
      <c r="D10" s="39" t="s">
        <v>0</v>
      </c>
    </row>
    <row r="11" spans="2:21" x14ac:dyDescent="0.3">
      <c r="B11" s="37"/>
      <c r="C11" s="38" t="b">
        <v>0</v>
      </c>
      <c r="D11" s="39" t="s">
        <v>0</v>
      </c>
    </row>
    <row r="12" spans="2:21" x14ac:dyDescent="0.3">
      <c r="B12" s="11">
        <v>0</v>
      </c>
      <c r="C12" s="11">
        <v>1</v>
      </c>
      <c r="D12" s="11" t="str">
        <f>Weighting!B30</f>
        <v>Venue not considered safe for use</v>
      </c>
      <c r="G12" s="18" t="s">
        <v>34</v>
      </c>
      <c r="H12" s="18" t="s">
        <v>36</v>
      </c>
      <c r="T12" s="2"/>
      <c r="U12" s="2"/>
    </row>
    <row r="13" spans="2:21" x14ac:dyDescent="0.3">
      <c r="B13" s="11">
        <v>1</v>
      </c>
      <c r="C13" s="11">
        <v>2</v>
      </c>
      <c r="D13" s="11" t="str">
        <f>Weighting!B30</f>
        <v>Venue not considered safe for use</v>
      </c>
      <c r="G13" s="11">
        <v>1</v>
      </c>
      <c r="H13" s="11">
        <v>1</v>
      </c>
      <c r="T13" s="2"/>
      <c r="U13" s="2"/>
    </row>
    <row r="14" spans="2:21" x14ac:dyDescent="0.3">
      <c r="B14" s="11">
        <v>2</v>
      </c>
      <c r="C14" s="11">
        <v>3</v>
      </c>
      <c r="D14" s="11" t="str">
        <f>Weighting!B30</f>
        <v>Venue not considered safe for use</v>
      </c>
      <c r="G14" s="11">
        <v>2</v>
      </c>
      <c r="H14" s="11">
        <v>0</v>
      </c>
      <c r="T14" s="2"/>
      <c r="U14" s="2"/>
    </row>
    <row r="15" spans="2:21" x14ac:dyDescent="0.3">
      <c r="B15" s="11">
        <v>3</v>
      </c>
      <c r="C15" s="11">
        <v>4</v>
      </c>
      <c r="D15" s="11" t="str">
        <f>Weighting!B29</f>
        <v>15% Occupancy with 1.5m Spacing</v>
      </c>
      <c r="G15" s="11">
        <v>3</v>
      </c>
      <c r="H15" s="11">
        <v>-1</v>
      </c>
      <c r="T15" s="2"/>
      <c r="U15" s="2"/>
    </row>
    <row r="16" spans="2:21" x14ac:dyDescent="0.3">
      <c r="B16" s="11">
        <v>-1</v>
      </c>
      <c r="C16" s="11">
        <v>5</v>
      </c>
      <c r="D16" s="11" t="str">
        <f>Weighting!B28</f>
        <v>20% Occupancy with 1.5m Spacing</v>
      </c>
      <c r="G16" s="11">
        <v>4</v>
      </c>
      <c r="H16" s="11">
        <v>-2</v>
      </c>
    </row>
    <row r="17" spans="1:9" x14ac:dyDescent="0.3">
      <c r="B17" s="11">
        <v>5</v>
      </c>
      <c r="C17" s="11">
        <v>6</v>
      </c>
      <c r="D17" s="11" t="str">
        <f>Weighting!B28</f>
        <v>20% Occupancy with 1.5m Spacing</v>
      </c>
      <c r="G17" s="8" t="s">
        <v>65</v>
      </c>
      <c r="H17" s="66">
        <v>-3</v>
      </c>
    </row>
    <row r="18" spans="1:9" x14ac:dyDescent="0.3">
      <c r="B18" s="11"/>
      <c r="C18" s="11">
        <v>7</v>
      </c>
      <c r="D18" s="11" t="str">
        <f>Weighting!B27</f>
        <v>25% Occupancy with 1.5m Spacing</v>
      </c>
    </row>
    <row r="19" spans="1:9" x14ac:dyDescent="0.3">
      <c r="B19" s="11"/>
      <c r="C19" s="11">
        <v>8</v>
      </c>
      <c r="D19" s="11" t="s">
        <v>35</v>
      </c>
    </row>
    <row r="20" spans="1:9" x14ac:dyDescent="0.3">
      <c r="B20" s="11"/>
      <c r="C20" s="11">
        <v>9</v>
      </c>
      <c r="D20" s="11" t="s">
        <v>35</v>
      </c>
    </row>
    <row r="21" spans="1:9" x14ac:dyDescent="0.3">
      <c r="B21" s="11"/>
      <c r="C21" s="11">
        <v>10</v>
      </c>
      <c r="D21" s="11" t="s">
        <v>35</v>
      </c>
      <c r="F21" s="12" t="s">
        <v>47</v>
      </c>
    </row>
    <row r="22" spans="1:9" x14ac:dyDescent="0.3">
      <c r="B22" s="40"/>
      <c r="C22" s="47">
        <v>11</v>
      </c>
      <c r="D22" s="11" t="s">
        <v>56</v>
      </c>
      <c r="F22" s="41">
        <v>0</v>
      </c>
    </row>
    <row r="23" spans="1:9" x14ac:dyDescent="0.3">
      <c r="B23" s="40"/>
      <c r="C23" s="47">
        <v>12</v>
      </c>
      <c r="D23" s="11" t="s">
        <v>56</v>
      </c>
      <c r="F23" s="36">
        <v>0.3</v>
      </c>
    </row>
    <row r="24" spans="1:9" x14ac:dyDescent="0.3">
      <c r="B24" s="40"/>
      <c r="C24" s="47">
        <v>13</v>
      </c>
      <c r="D24" s="11" t="s">
        <v>64</v>
      </c>
      <c r="F24" s="36">
        <v>0.25</v>
      </c>
    </row>
    <row r="25" spans="1:9" ht="15" thickBot="1" x14ac:dyDescent="0.35">
      <c r="B25" s="40"/>
      <c r="C25" s="66">
        <v>14</v>
      </c>
      <c r="D25" s="11" t="s">
        <v>64</v>
      </c>
      <c r="F25" s="36">
        <v>0.2</v>
      </c>
    </row>
    <row r="26" spans="1:9" x14ac:dyDescent="0.3">
      <c r="B26" s="1" t="s">
        <v>8</v>
      </c>
      <c r="F26" s="36">
        <v>0.15</v>
      </c>
      <c r="H26" s="29" t="s">
        <v>31</v>
      </c>
      <c r="I26" s="30" t="s">
        <v>36</v>
      </c>
    </row>
    <row r="27" spans="1:9" x14ac:dyDescent="0.3">
      <c r="B27" s="1" t="s">
        <v>1</v>
      </c>
      <c r="F27" s="36">
        <v>0.4</v>
      </c>
      <c r="H27" s="31" t="s">
        <v>32</v>
      </c>
      <c r="I27" s="32">
        <v>1</v>
      </c>
    </row>
    <row r="28" spans="1:9" x14ac:dyDescent="0.3">
      <c r="B28" s="1" t="s">
        <v>9</v>
      </c>
      <c r="F28" s="36">
        <v>0.5</v>
      </c>
      <c r="H28" s="31" t="s">
        <v>23</v>
      </c>
      <c r="I28" s="32">
        <v>0</v>
      </c>
    </row>
    <row r="29" spans="1:9" ht="15" thickBot="1" x14ac:dyDescent="0.35">
      <c r="B29" s="1" t="s">
        <v>10</v>
      </c>
      <c r="H29" s="33" t="s">
        <v>24</v>
      </c>
      <c r="I29" s="34">
        <v>0</v>
      </c>
    </row>
    <row r="30" spans="1:9" ht="15" thickBot="1" x14ac:dyDescent="0.35">
      <c r="B30" s="1" t="s">
        <v>0</v>
      </c>
    </row>
    <row r="31" spans="1:9" x14ac:dyDescent="0.3">
      <c r="B31" s="22" t="s">
        <v>28</v>
      </c>
      <c r="C31" s="30" t="s">
        <v>36</v>
      </c>
      <c r="D31" s="19" t="s">
        <v>33</v>
      </c>
      <c r="E31" s="3"/>
      <c r="F31" s="29" t="s">
        <v>53</v>
      </c>
      <c r="G31" s="30" t="s">
        <v>36</v>
      </c>
      <c r="H31" s="43" t="s">
        <v>27</v>
      </c>
      <c r="I31" s="30" t="s">
        <v>36</v>
      </c>
    </row>
    <row r="32" spans="1:9" x14ac:dyDescent="0.3">
      <c r="A32">
        <v>-1</v>
      </c>
      <c r="B32" s="23" t="s">
        <v>19</v>
      </c>
      <c r="C32" s="24">
        <v>-3</v>
      </c>
      <c r="D32" s="20" t="s">
        <v>50</v>
      </c>
      <c r="E32">
        <v>1</v>
      </c>
      <c r="F32" s="31" t="s">
        <v>54</v>
      </c>
      <c r="G32" s="45">
        <v>2</v>
      </c>
      <c r="H32" s="44" t="s">
        <v>19</v>
      </c>
      <c r="I32" s="32">
        <v>0</v>
      </c>
    </row>
    <row r="33" spans="1:9" x14ac:dyDescent="0.3">
      <c r="A33">
        <v>0</v>
      </c>
      <c r="B33" s="25" t="s">
        <v>30</v>
      </c>
      <c r="C33" s="24">
        <v>1</v>
      </c>
      <c r="D33" s="20" t="s">
        <v>51</v>
      </c>
      <c r="E33">
        <v>0</v>
      </c>
      <c r="F33" s="31" t="s">
        <v>55</v>
      </c>
      <c r="G33" s="45">
        <v>-1</v>
      </c>
      <c r="H33" s="44" t="s">
        <v>21</v>
      </c>
      <c r="I33" s="32">
        <v>-1</v>
      </c>
    </row>
    <row r="34" spans="1:9" ht="15" thickBot="1" x14ac:dyDescent="0.35">
      <c r="A34">
        <v>1</v>
      </c>
      <c r="B34" s="26" t="s">
        <v>20</v>
      </c>
      <c r="C34" s="27">
        <v>2</v>
      </c>
      <c r="D34" s="21"/>
      <c r="F34" s="31" t="s">
        <v>24</v>
      </c>
      <c r="G34" s="45">
        <v>0</v>
      </c>
      <c r="H34" s="48" t="s">
        <v>22</v>
      </c>
      <c r="I34" s="34">
        <v>2</v>
      </c>
    </row>
    <row r="35" spans="1:9" x14ac:dyDescent="0.3">
      <c r="A35">
        <v>2</v>
      </c>
      <c r="F35" s="31"/>
      <c r="G35" s="45"/>
    </row>
    <row r="36" spans="1:9" ht="15" thickBot="1" x14ac:dyDescent="0.35">
      <c r="A36">
        <v>3</v>
      </c>
      <c r="F36" s="33"/>
      <c r="G36" s="46"/>
      <c r="H36" s="49" t="s">
        <v>29</v>
      </c>
      <c r="I36" s="28"/>
    </row>
    <row r="37" spans="1:9" x14ac:dyDescent="0.3">
      <c r="H37" s="11" t="s">
        <v>19</v>
      </c>
      <c r="I37" s="11">
        <v>0</v>
      </c>
    </row>
    <row r="38" spans="1:9" x14ac:dyDescent="0.3">
      <c r="E38" t="e">
        <f>IF('Rating tool'!#REF!=B32,IF('Rating tool'!#REF!=H32,A32,IF('Rating tool'!#REF!=B32,IF('Rating tool'!#REF!=H33,A33))))</f>
        <v>#REF!</v>
      </c>
      <c r="H38" s="11" t="s">
        <v>25</v>
      </c>
      <c r="I38" s="11">
        <v>1</v>
      </c>
    </row>
    <row r="39" spans="1:9" x14ac:dyDescent="0.3">
      <c r="B39" s="12" t="s">
        <v>37</v>
      </c>
      <c r="C39" s="12" t="s">
        <v>38</v>
      </c>
      <c r="H39" s="11" t="s">
        <v>26</v>
      </c>
      <c r="I39" s="11">
        <v>2</v>
      </c>
    </row>
    <row r="40" spans="1:9" x14ac:dyDescent="0.3">
      <c r="B40" s="11" t="s">
        <v>39</v>
      </c>
      <c r="C40" s="13">
        <v>-3</v>
      </c>
    </row>
    <row r="41" spans="1:9" x14ac:dyDescent="0.3">
      <c r="B41" s="11" t="s">
        <v>40</v>
      </c>
      <c r="C41" s="13">
        <v>-1</v>
      </c>
    </row>
    <row r="42" spans="1:9" x14ac:dyDescent="0.3">
      <c r="B42" s="11" t="s">
        <v>41</v>
      </c>
      <c r="C42" s="14">
        <v>0</v>
      </c>
    </row>
    <row r="43" spans="1:9" x14ac:dyDescent="0.3">
      <c r="B43" s="11" t="s">
        <v>42</v>
      </c>
      <c r="C43" s="16">
        <v>1</v>
      </c>
    </row>
    <row r="44" spans="1:9" x14ac:dyDescent="0.3">
      <c r="B44" s="11" t="s">
        <v>43</v>
      </c>
      <c r="C44" s="15">
        <v>2</v>
      </c>
    </row>
    <row r="45" spans="1:9" x14ac:dyDescent="0.3">
      <c r="B45" s="11" t="s">
        <v>44</v>
      </c>
      <c r="C45" s="17">
        <v>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Rating tool</vt:lpstr>
      <vt:lpstr>Weighting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Brent Proctor</dc:creator>
  <cp:lastModifiedBy>Brent Proctor</cp:lastModifiedBy>
  <dcterms:created xsi:type="dcterms:W3CDTF">2020-12-08T11:41:59Z</dcterms:created>
  <dcterms:modified xsi:type="dcterms:W3CDTF">2021-02-02T07:43:54Z</dcterms:modified>
</cp:coreProperties>
</file>